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9" activeTab="0"/>
  </bookViews>
  <sheets>
    <sheet name="Ark1" sheetId="1" r:id="rId1"/>
    <sheet name="Ark2" sheetId="2" r:id="rId2"/>
    <sheet name="Ark3" sheetId="3" r:id="rId3"/>
  </sheets>
  <definedNames>
    <definedName name="Excel_BuiltIn_Print_Area_1">'Ark1'!$C$123:$E$163</definedName>
    <definedName name="Excel_BuiltIn_Print_Area_11">'Ark1'!$D$4:$T$147</definedName>
    <definedName name="Excel_BuiltIn_Print_Area_1_1">'Ark1'!$D$4:$T$150</definedName>
    <definedName name="Excel_BuiltIn_Print_Area_1_1_1">'Ark1'!$D$4:$T$99</definedName>
    <definedName name="Excel_BuiltIn_Print_Area_1_1_11">'Ark1'!$D$4:$T$99</definedName>
    <definedName name="Excel_BuiltIn_Print_Area_1_1_1_1">'Ark1'!$D$4:$U$99</definedName>
    <definedName name="Excel_BuiltIn_Print_Area_1_1_1_11">'Ark1'!$D$4:$U$99</definedName>
    <definedName name="Excel_BuiltIn_Print_Area_1_1_1_1_1">'Ark1'!$D$4:$U$99</definedName>
    <definedName name="Excel_BuiltIn_Print_Area_1_1_1_1_11">'Ark1'!$D$4:$U$118</definedName>
    <definedName name="_xlnm.Print_Area" localSheetId="0">'Ark1'!$B$122:$E$154</definedName>
    <definedName name="_xlnm.Print_Area" localSheetId="2">'Ark3'!$C$3:$G$32</definedName>
  </definedNames>
  <calcPr fullCalcOnLoad="1"/>
</workbook>
</file>

<file path=xl/sharedStrings.xml><?xml version="1.0" encoding="utf-8"?>
<sst xmlns="http://schemas.openxmlformats.org/spreadsheetml/2006/main" count="200" uniqueCount="132">
  <si>
    <t>SASO Regnskab 2009</t>
  </si>
  <si>
    <t>Dato</t>
  </si>
  <si>
    <t>Bilag</t>
  </si>
  <si>
    <t>Tekst</t>
  </si>
  <si>
    <t>Bankkonto</t>
  </si>
  <si>
    <t>Kontingent</t>
  </si>
  <si>
    <t>Tilskud</t>
  </si>
  <si>
    <t>Renter</t>
  </si>
  <si>
    <t>Direktion</t>
  </si>
  <si>
    <t>Noder</t>
  </si>
  <si>
    <t>Paukeleje</t>
  </si>
  <si>
    <t>Koncerter ind</t>
  </si>
  <si>
    <t>Koncerter ud</t>
  </si>
  <si>
    <t>Husleje</t>
  </si>
  <si>
    <t>Gebyrer</t>
  </si>
  <si>
    <t>Porto</t>
  </si>
  <si>
    <t>EDB</t>
  </si>
  <si>
    <t>Gaver</t>
  </si>
  <si>
    <t>DAOS</t>
  </si>
  <si>
    <t>Bestyrelse</t>
  </si>
  <si>
    <t>Sammenkomst</t>
  </si>
  <si>
    <t>Ind</t>
  </si>
  <si>
    <t>Ud</t>
  </si>
  <si>
    <t>Saldo</t>
  </si>
  <si>
    <t>Overført fra 2008</t>
  </si>
  <si>
    <t>01-09</t>
  </si>
  <si>
    <t>Danhost, tillægsabonnement</t>
  </si>
  <si>
    <t>02-09</t>
  </si>
  <si>
    <t>Porto Hanne Seeberg</t>
  </si>
  <si>
    <t>03-09</t>
  </si>
  <si>
    <t>DAOS noder</t>
  </si>
  <si>
    <t>04-09</t>
  </si>
  <si>
    <t>Overskud fra koncert i Ballum</t>
  </si>
  <si>
    <t>05-09</t>
  </si>
  <si>
    <t>Trailerleje</t>
  </si>
  <si>
    <t>06-09</t>
  </si>
  <si>
    <t xml:space="preserve">Kontingent Christine Ostenfeld </t>
  </si>
  <si>
    <t>Kontingent Sigurd Fuglsang</t>
  </si>
  <si>
    <t>Kontingent Henning Brodersen</t>
  </si>
  <si>
    <t>Kontingent Thomas Andersen</t>
  </si>
  <si>
    <t xml:space="preserve">Kontingent Hanne Seeberg </t>
  </si>
  <si>
    <t>Kontingent Barbara Frenzel</t>
  </si>
  <si>
    <t xml:space="preserve">Kontingent Bente Stender </t>
  </si>
  <si>
    <t>Kontingent Claus Münchow</t>
  </si>
  <si>
    <t>Kontingent Karen Stevns</t>
  </si>
  <si>
    <t>07-09</t>
  </si>
  <si>
    <t xml:space="preserve">Tilskud fra Statens Kunstfond           </t>
  </si>
  <si>
    <t>Kontingent Christian Damgaard</t>
  </si>
  <si>
    <t>Kontingent Iver Fuglsang</t>
  </si>
  <si>
    <t>Kontingent Jing Mygind</t>
  </si>
  <si>
    <t xml:space="preserve">Kontingent Jeanne Fontenay </t>
  </si>
  <si>
    <t>Kontingent Antje Röhrl</t>
  </si>
  <si>
    <t>Kontingent Gisela Jürgensen</t>
  </si>
  <si>
    <t>Kontingent Helge Andresen</t>
  </si>
  <si>
    <t xml:space="preserve">Kontingent Inge-Lise og John Skovgaard </t>
  </si>
  <si>
    <t>Kontingent Lorenz Schmidt</t>
  </si>
  <si>
    <t xml:space="preserve">Kontingent Olaug Mouritzen </t>
  </si>
  <si>
    <t>Kontingent Erik Egholm</t>
  </si>
  <si>
    <t>Kontingent JP Sørensen</t>
  </si>
  <si>
    <t>Porto / Tlf Claus</t>
  </si>
  <si>
    <t>Kontingent Birthe Lund Hansen</t>
  </si>
  <si>
    <t>Kontingent H.H.Lodemann</t>
  </si>
  <si>
    <t>08-09</t>
  </si>
  <si>
    <t>Internetside</t>
  </si>
  <si>
    <t>09-09</t>
  </si>
  <si>
    <t>Tilskud fra Amt-Overgangsordning</t>
  </si>
  <si>
    <t>10-09</t>
  </si>
  <si>
    <t>11-09</t>
  </si>
  <si>
    <t>Förderverein Konzertflügel</t>
  </si>
  <si>
    <t>12-09</t>
  </si>
  <si>
    <t>Kopiering Jels skole</t>
  </si>
  <si>
    <t>13-09</t>
  </si>
  <si>
    <t>Tilskud fra Haderslev kommune</t>
  </si>
  <si>
    <t>14-09</t>
  </si>
  <si>
    <t>Husleje Deutsches Gymnasium</t>
  </si>
  <si>
    <t>15-09</t>
  </si>
  <si>
    <t xml:space="preserve">Porto </t>
  </si>
  <si>
    <t>16-09</t>
  </si>
  <si>
    <t>Indsamlet ved koncert</t>
  </si>
  <si>
    <t>17-09</t>
  </si>
  <si>
    <t>Programsalg</t>
  </si>
  <si>
    <t>18-09</t>
  </si>
  <si>
    <t>Koncert Rinkenæs Efterskole</t>
  </si>
  <si>
    <t>19-09</t>
  </si>
  <si>
    <t>Assistent horn</t>
  </si>
  <si>
    <t>20-09</t>
  </si>
  <si>
    <t>21-09</t>
  </si>
  <si>
    <t>Koncertgave dirigent</t>
  </si>
  <si>
    <t>22-09</t>
  </si>
  <si>
    <t>DAOS kontingent</t>
  </si>
  <si>
    <t>23-09</t>
  </si>
  <si>
    <t>24-09</t>
  </si>
  <si>
    <t xml:space="preserve">Instruktion/Direktion </t>
  </si>
  <si>
    <t>25-09</t>
  </si>
  <si>
    <t>26-09</t>
  </si>
  <si>
    <t>Overskud på drikkevarer</t>
  </si>
  <si>
    <t>27-09</t>
  </si>
  <si>
    <t>Tilskud til husleje</t>
  </si>
  <si>
    <t>28-09</t>
  </si>
  <si>
    <t>29-09</t>
  </si>
  <si>
    <t>30-09</t>
  </si>
  <si>
    <t>1.halvår</t>
  </si>
  <si>
    <t>2.halvår</t>
  </si>
  <si>
    <t>(forventet)</t>
  </si>
  <si>
    <t>Indtægter</t>
  </si>
  <si>
    <t>Kontingenter</t>
  </si>
  <si>
    <t>Tilskud til koncert i Haderslev</t>
  </si>
  <si>
    <t>Indtægt ved koncerter</t>
  </si>
  <si>
    <t>I alt</t>
  </si>
  <si>
    <t>Udgifter</t>
  </si>
  <si>
    <t>Koncerter / Prof assistance</t>
  </si>
  <si>
    <t>Porto / Tlf</t>
  </si>
  <si>
    <t>Internet</t>
  </si>
  <si>
    <t>Bestyrelsesmøder</t>
  </si>
  <si>
    <t>Sammenkomster</t>
  </si>
  <si>
    <t>Overskud</t>
  </si>
  <si>
    <t>Beholdning start</t>
  </si>
  <si>
    <t>Beholdning slut</t>
  </si>
  <si>
    <t>Udfærdiget den 04.01.2009</t>
  </si>
  <si>
    <t>John Skovgaard</t>
  </si>
  <si>
    <t>Kasserer for SASO</t>
  </si>
  <si>
    <t>Regnskab revideret den</t>
  </si>
  <si>
    <t>Iver Fuglsang</t>
  </si>
  <si>
    <t>Revisor for SASO</t>
  </si>
  <si>
    <t>Tilskud fra Amtet</t>
  </si>
  <si>
    <t>Tilskud til Simon Nielsen  projekt</t>
  </si>
  <si>
    <t>Udlejning af pauker</t>
  </si>
  <si>
    <t>SMS Diverse</t>
  </si>
  <si>
    <t>Andet</t>
  </si>
  <si>
    <t>SN projekt</t>
  </si>
  <si>
    <t>Overskud / Underskud</t>
  </si>
  <si>
    <t>Kassebeholdning 31/12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</si>
</sst>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\.mm\.yy"/>
  </numFmts>
  <fonts count="43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8" fillId="0" borderId="22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9"/>
  <sheetViews>
    <sheetView tabSelected="1" zoomScalePageLayoutView="0" workbookViewId="0" topLeftCell="E1">
      <pane ySplit="4" topLeftCell="A140" activePane="bottomLeft" state="frozen"/>
      <selection pane="topLeft" activeCell="A1" sqref="A1"/>
      <selection pane="bottomLeft" activeCell="C121" sqref="C121"/>
    </sheetView>
  </sheetViews>
  <sheetFormatPr defaultColWidth="17.7109375" defaultRowHeight="12.75"/>
  <cols>
    <col min="1" max="1" width="8.421875" style="1" customWidth="1"/>
    <col min="2" max="2" width="11.8515625" style="2" customWidth="1"/>
    <col min="3" max="3" width="50.57421875" style="3" customWidth="1"/>
    <col min="4" max="6" width="11.421875" style="3" customWidth="1"/>
    <col min="7" max="12" width="15.28125" style="3" customWidth="1"/>
    <col min="13" max="13" width="19.8515625" style="3" customWidth="1"/>
    <col min="14" max="14" width="19.00390625" style="3" customWidth="1"/>
    <col min="15" max="21" width="15.28125" style="3" customWidth="1"/>
    <col min="22" max="22" width="21.28125" style="4" customWidth="1"/>
    <col min="23" max="28" width="17.7109375" style="3" customWidth="1"/>
    <col min="29" max="38" width="11.421875" style="3" customWidth="1"/>
    <col min="39" max="16384" width="17.7109375" style="3" customWidth="1"/>
  </cols>
  <sheetData>
    <row r="1" ht="18" customHeight="1">
      <c r="V1" s="3"/>
    </row>
    <row r="2" spans="1:3" s="8" customFormat="1" ht="21" customHeight="1">
      <c r="A2" s="5"/>
      <c r="B2" s="6"/>
      <c r="C2" s="7" t="s">
        <v>0</v>
      </c>
    </row>
    <row r="3" spans="1:2" s="8" customFormat="1" ht="16.5" customHeight="1">
      <c r="A3" s="5"/>
      <c r="B3" s="6"/>
    </row>
    <row r="4" spans="1:22" s="11" customFormat="1" ht="37.5" customHeight="1">
      <c r="A4" s="9" t="s">
        <v>1</v>
      </c>
      <c r="B4" s="10" t="s">
        <v>2</v>
      </c>
      <c r="C4" s="10" t="s">
        <v>3</v>
      </c>
      <c r="D4" s="52" t="s">
        <v>4</v>
      </c>
      <c r="E4" s="52"/>
      <c r="F4" s="52"/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0" t="s">
        <v>17</v>
      </c>
      <c r="T4" s="10" t="s">
        <v>18</v>
      </c>
      <c r="U4" s="10" t="s">
        <v>19</v>
      </c>
      <c r="V4" s="10" t="s">
        <v>20</v>
      </c>
    </row>
    <row r="5" spans="1:22" ht="18" customHeight="1">
      <c r="A5" s="12"/>
      <c r="B5" s="13"/>
      <c r="C5" s="14"/>
      <c r="D5" s="15" t="s">
        <v>21</v>
      </c>
      <c r="E5" s="15" t="s">
        <v>22</v>
      </c>
      <c r="F5" s="15" t="s">
        <v>23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6"/>
    </row>
    <row r="6" spans="1:22" ht="18" customHeight="1">
      <c r="A6" s="17">
        <v>39814</v>
      </c>
      <c r="B6" s="18"/>
      <c r="C6" s="3" t="s">
        <v>24</v>
      </c>
      <c r="D6" s="19"/>
      <c r="E6" s="19"/>
      <c r="F6" s="19">
        <v>9394.03</v>
      </c>
      <c r="H6" s="20"/>
      <c r="I6" s="20"/>
      <c r="K6" s="20"/>
      <c r="L6" s="20"/>
      <c r="M6" s="21"/>
      <c r="N6" s="21"/>
      <c r="O6" s="20"/>
      <c r="Q6" s="20"/>
      <c r="S6" s="20"/>
      <c r="U6" s="20"/>
      <c r="V6" s="21"/>
    </row>
    <row r="7" spans="1:22" ht="18" customHeight="1">
      <c r="A7" s="22">
        <v>39829</v>
      </c>
      <c r="B7" s="18" t="s">
        <v>25</v>
      </c>
      <c r="C7" s="3" t="s">
        <v>26</v>
      </c>
      <c r="D7" s="19"/>
      <c r="E7" s="19">
        <v>75</v>
      </c>
      <c r="F7" s="19">
        <f aca="true" t="shared" si="0" ref="F7:F38">F6+D7-E7</f>
        <v>9319.03</v>
      </c>
      <c r="H7" s="19"/>
      <c r="I7" s="19"/>
      <c r="K7" s="19"/>
      <c r="L7" s="19"/>
      <c r="M7" s="21"/>
      <c r="N7" s="21"/>
      <c r="O7" s="19"/>
      <c r="Q7" s="19"/>
      <c r="R7" s="3">
        <f>E7</f>
        <v>75</v>
      </c>
      <c r="S7" s="19"/>
      <c r="U7" s="19"/>
      <c r="V7" s="21"/>
    </row>
    <row r="8" spans="1:22" ht="18" customHeight="1">
      <c r="A8" s="22">
        <v>39841</v>
      </c>
      <c r="B8" s="18" t="s">
        <v>27</v>
      </c>
      <c r="C8" s="3" t="s">
        <v>28</v>
      </c>
      <c r="D8" s="19"/>
      <c r="E8" s="19">
        <v>563</v>
      </c>
      <c r="F8" s="19">
        <f t="shared" si="0"/>
        <v>8756.03</v>
      </c>
      <c r="H8" s="19"/>
      <c r="I8" s="19"/>
      <c r="K8" s="19"/>
      <c r="L8" s="19"/>
      <c r="M8" s="21"/>
      <c r="N8" s="21"/>
      <c r="O8" s="19"/>
      <c r="Q8" s="19">
        <f>E8</f>
        <v>563</v>
      </c>
      <c r="S8" s="19"/>
      <c r="U8" s="19"/>
      <c r="V8" s="21"/>
    </row>
    <row r="9" spans="1:22" ht="18" customHeight="1">
      <c r="A9" s="22">
        <v>39842</v>
      </c>
      <c r="B9" s="18" t="s">
        <v>29</v>
      </c>
      <c r="C9" s="3" t="s">
        <v>30</v>
      </c>
      <c r="D9" s="19"/>
      <c r="E9" s="19">
        <v>80.5</v>
      </c>
      <c r="F9" s="19">
        <f t="shared" si="0"/>
        <v>8675.53</v>
      </c>
      <c r="H9" s="19"/>
      <c r="I9" s="19"/>
      <c r="K9" s="19">
        <f>E9</f>
        <v>80.5</v>
      </c>
      <c r="L9" s="19"/>
      <c r="M9" s="21"/>
      <c r="N9" s="21"/>
      <c r="O9" s="19"/>
      <c r="Q9" s="19"/>
      <c r="S9" s="19"/>
      <c r="U9" s="19"/>
      <c r="V9" s="21"/>
    </row>
    <row r="10" spans="1:22" ht="18" customHeight="1">
      <c r="A10" s="22">
        <v>39847</v>
      </c>
      <c r="B10" s="18" t="s">
        <v>31</v>
      </c>
      <c r="C10" s="3" t="s">
        <v>32</v>
      </c>
      <c r="D10" s="19">
        <v>1750</v>
      </c>
      <c r="E10" s="19"/>
      <c r="F10" s="19">
        <f t="shared" si="0"/>
        <v>10425.53</v>
      </c>
      <c r="H10" s="19"/>
      <c r="I10" s="19"/>
      <c r="K10" s="19"/>
      <c r="L10" s="19"/>
      <c r="M10" s="21">
        <f>D10</f>
        <v>1750</v>
      </c>
      <c r="N10" s="21"/>
      <c r="O10" s="19"/>
      <c r="Q10" s="19"/>
      <c r="S10" s="19"/>
      <c r="U10" s="19"/>
      <c r="V10" s="21"/>
    </row>
    <row r="11" spans="1:22" ht="18" customHeight="1">
      <c r="A11" s="22">
        <v>39857</v>
      </c>
      <c r="B11" s="18" t="s">
        <v>33</v>
      </c>
      <c r="C11" s="3" t="s">
        <v>34</v>
      </c>
      <c r="D11" s="19"/>
      <c r="E11" s="19">
        <v>1080</v>
      </c>
      <c r="F11" s="19">
        <f t="shared" si="0"/>
        <v>9345.53</v>
      </c>
      <c r="H11" s="19"/>
      <c r="I11" s="19"/>
      <c r="K11" s="19"/>
      <c r="L11" s="19"/>
      <c r="M11" s="21"/>
      <c r="N11" s="21">
        <f>E11</f>
        <v>1080</v>
      </c>
      <c r="O11" s="19"/>
      <c r="Q11" s="19"/>
      <c r="S11" s="19"/>
      <c r="U11" s="19"/>
      <c r="V11" s="21"/>
    </row>
    <row r="12" spans="1:22" ht="18" customHeight="1">
      <c r="A12" s="22">
        <v>39863</v>
      </c>
      <c r="B12" s="18" t="s">
        <v>35</v>
      </c>
      <c r="C12" s="3" t="s">
        <v>36</v>
      </c>
      <c r="D12" s="19">
        <v>300</v>
      </c>
      <c r="E12" s="19"/>
      <c r="F12" s="19">
        <f t="shared" si="0"/>
        <v>9645.53</v>
      </c>
      <c r="G12" s="3">
        <f aca="true" t="shared" si="1" ref="G12:G20">D12</f>
        <v>300</v>
      </c>
      <c r="H12" s="19"/>
      <c r="I12" s="19"/>
      <c r="K12" s="19"/>
      <c r="L12" s="19"/>
      <c r="M12" s="21"/>
      <c r="N12" s="21"/>
      <c r="O12" s="19"/>
      <c r="Q12" s="19"/>
      <c r="S12" s="19"/>
      <c r="U12" s="19"/>
      <c r="V12" s="21"/>
    </row>
    <row r="13" spans="1:22" ht="18" customHeight="1">
      <c r="A13" s="22">
        <v>39863</v>
      </c>
      <c r="B13" s="18" t="s">
        <v>35</v>
      </c>
      <c r="C13" s="3" t="s">
        <v>37</v>
      </c>
      <c r="D13" s="19">
        <v>300</v>
      </c>
      <c r="E13" s="19"/>
      <c r="F13" s="19">
        <f t="shared" si="0"/>
        <v>9945.53</v>
      </c>
      <c r="G13" s="3">
        <f t="shared" si="1"/>
        <v>300</v>
      </c>
      <c r="H13" s="19"/>
      <c r="I13" s="19"/>
      <c r="K13" s="19"/>
      <c r="L13" s="19"/>
      <c r="M13" s="21"/>
      <c r="N13" s="21"/>
      <c r="O13" s="19"/>
      <c r="Q13" s="19"/>
      <c r="S13" s="19"/>
      <c r="U13" s="19"/>
      <c r="V13" s="21"/>
    </row>
    <row r="14" spans="1:22" ht="18" customHeight="1">
      <c r="A14" s="22">
        <v>39863</v>
      </c>
      <c r="B14" s="18" t="s">
        <v>35</v>
      </c>
      <c r="C14" s="3" t="s">
        <v>38</v>
      </c>
      <c r="D14" s="19">
        <v>300</v>
      </c>
      <c r="E14" s="19"/>
      <c r="F14" s="19">
        <f t="shared" si="0"/>
        <v>10245.53</v>
      </c>
      <c r="G14" s="3">
        <f t="shared" si="1"/>
        <v>300</v>
      </c>
      <c r="H14" s="19"/>
      <c r="I14" s="19"/>
      <c r="K14" s="19"/>
      <c r="L14" s="19"/>
      <c r="M14" s="21"/>
      <c r="N14" s="21"/>
      <c r="O14" s="19"/>
      <c r="Q14" s="19"/>
      <c r="S14" s="19"/>
      <c r="U14" s="19"/>
      <c r="V14" s="21"/>
    </row>
    <row r="15" spans="1:22" ht="18" customHeight="1">
      <c r="A15" s="22">
        <v>39863</v>
      </c>
      <c r="B15" s="18" t="s">
        <v>35</v>
      </c>
      <c r="C15" s="3" t="s">
        <v>39</v>
      </c>
      <c r="D15" s="19">
        <v>300</v>
      </c>
      <c r="E15" s="19"/>
      <c r="F15" s="19">
        <f t="shared" si="0"/>
        <v>10545.53</v>
      </c>
      <c r="G15" s="3">
        <f t="shared" si="1"/>
        <v>300</v>
      </c>
      <c r="H15" s="19"/>
      <c r="I15" s="19"/>
      <c r="K15" s="19"/>
      <c r="L15" s="19"/>
      <c r="M15" s="21"/>
      <c r="N15" s="21"/>
      <c r="O15" s="19"/>
      <c r="Q15" s="19"/>
      <c r="S15" s="19"/>
      <c r="U15" s="19"/>
      <c r="V15" s="21"/>
    </row>
    <row r="16" spans="1:22" ht="18" customHeight="1">
      <c r="A16" s="22">
        <v>39864</v>
      </c>
      <c r="B16" s="18" t="s">
        <v>35</v>
      </c>
      <c r="C16" s="3" t="s">
        <v>40</v>
      </c>
      <c r="D16" s="19">
        <v>300</v>
      </c>
      <c r="E16" s="19"/>
      <c r="F16" s="19">
        <f t="shared" si="0"/>
        <v>10845.53</v>
      </c>
      <c r="G16" s="3">
        <f t="shared" si="1"/>
        <v>300</v>
      </c>
      <c r="H16" s="19"/>
      <c r="I16" s="19"/>
      <c r="K16" s="19"/>
      <c r="L16" s="19"/>
      <c r="M16" s="21"/>
      <c r="N16" s="21"/>
      <c r="O16" s="19"/>
      <c r="Q16" s="19"/>
      <c r="S16" s="19"/>
      <c r="U16" s="19"/>
      <c r="V16" s="21"/>
    </row>
    <row r="17" spans="1:22" ht="18" customHeight="1">
      <c r="A17" s="22">
        <v>39867</v>
      </c>
      <c r="B17" s="18" t="s">
        <v>35</v>
      </c>
      <c r="C17" s="3" t="s">
        <v>41</v>
      </c>
      <c r="D17" s="19">
        <v>300</v>
      </c>
      <c r="E17" s="19"/>
      <c r="F17" s="19">
        <f t="shared" si="0"/>
        <v>11145.53</v>
      </c>
      <c r="G17" s="3">
        <f t="shared" si="1"/>
        <v>300</v>
      </c>
      <c r="H17" s="19"/>
      <c r="I17" s="19"/>
      <c r="K17" s="23"/>
      <c r="L17" s="23"/>
      <c r="M17" s="24"/>
      <c r="N17" s="24"/>
      <c r="O17" s="19"/>
      <c r="Q17" s="19"/>
      <c r="S17" s="19"/>
      <c r="U17" s="19"/>
      <c r="V17" s="21"/>
    </row>
    <row r="18" spans="1:22" ht="18" customHeight="1">
      <c r="A18" s="22">
        <v>39868</v>
      </c>
      <c r="B18" s="18" t="s">
        <v>35</v>
      </c>
      <c r="C18" s="3" t="s">
        <v>42</v>
      </c>
      <c r="D18" s="19">
        <v>300</v>
      </c>
      <c r="E18" s="19"/>
      <c r="F18" s="19">
        <f t="shared" si="0"/>
        <v>11445.53</v>
      </c>
      <c r="G18" s="3">
        <f t="shared" si="1"/>
        <v>300</v>
      </c>
      <c r="H18" s="19"/>
      <c r="I18" s="19"/>
      <c r="K18" s="19"/>
      <c r="L18" s="19"/>
      <c r="M18" s="21"/>
      <c r="N18" s="21"/>
      <c r="O18" s="19"/>
      <c r="Q18" s="19"/>
      <c r="S18" s="19"/>
      <c r="U18" s="19"/>
      <c r="V18" s="21"/>
    </row>
    <row r="19" spans="1:22" ht="18" customHeight="1">
      <c r="A19" s="22">
        <v>39868</v>
      </c>
      <c r="B19" s="18" t="s">
        <v>35</v>
      </c>
      <c r="C19" s="3" t="s">
        <v>43</v>
      </c>
      <c r="D19" s="19">
        <v>300</v>
      </c>
      <c r="E19" s="19"/>
      <c r="F19" s="19">
        <f t="shared" si="0"/>
        <v>11745.53</v>
      </c>
      <c r="G19" s="3">
        <f t="shared" si="1"/>
        <v>300</v>
      </c>
      <c r="H19" s="19"/>
      <c r="I19" s="19"/>
      <c r="K19" s="19"/>
      <c r="L19" s="19"/>
      <c r="M19" s="21"/>
      <c r="N19" s="21"/>
      <c r="O19" s="19"/>
      <c r="Q19" s="19"/>
      <c r="S19" s="19"/>
      <c r="U19" s="19"/>
      <c r="V19" s="21"/>
    </row>
    <row r="20" spans="1:22" ht="18" customHeight="1">
      <c r="A20" s="22">
        <v>39868</v>
      </c>
      <c r="B20" s="18" t="s">
        <v>35</v>
      </c>
      <c r="C20" s="3" t="s">
        <v>44</v>
      </c>
      <c r="D20" s="19">
        <v>300</v>
      </c>
      <c r="E20" s="19"/>
      <c r="F20" s="19">
        <f t="shared" si="0"/>
        <v>12045.53</v>
      </c>
      <c r="G20" s="3">
        <f t="shared" si="1"/>
        <v>300</v>
      </c>
      <c r="H20" s="19"/>
      <c r="I20" s="19"/>
      <c r="K20" s="19"/>
      <c r="L20" s="19"/>
      <c r="M20" s="21"/>
      <c r="N20" s="21"/>
      <c r="O20" s="19"/>
      <c r="Q20" s="19"/>
      <c r="S20" s="19"/>
      <c r="U20" s="19"/>
      <c r="V20" s="21"/>
    </row>
    <row r="21" spans="1:22" ht="18" customHeight="1">
      <c r="A21" s="22">
        <v>39870</v>
      </c>
      <c r="B21" s="18" t="s">
        <v>45</v>
      </c>
      <c r="C21" s="3" t="s">
        <v>46</v>
      </c>
      <c r="D21" s="19">
        <v>15000</v>
      </c>
      <c r="E21" s="19"/>
      <c r="F21" s="19">
        <f t="shared" si="0"/>
        <v>27045.53</v>
      </c>
      <c r="H21" s="19">
        <f>D21</f>
        <v>15000</v>
      </c>
      <c r="I21" s="19"/>
      <c r="K21" s="19"/>
      <c r="L21" s="19"/>
      <c r="M21" s="21"/>
      <c r="N21" s="21"/>
      <c r="O21" s="19"/>
      <c r="Q21" s="19"/>
      <c r="S21" s="19"/>
      <c r="U21" s="19"/>
      <c r="V21" s="21"/>
    </row>
    <row r="22" spans="1:22" ht="18" customHeight="1">
      <c r="A22" s="22">
        <v>39871</v>
      </c>
      <c r="B22" s="18" t="s">
        <v>35</v>
      </c>
      <c r="C22" s="3" t="s">
        <v>47</v>
      </c>
      <c r="D22" s="19">
        <v>300</v>
      </c>
      <c r="E22" s="19"/>
      <c r="F22" s="19">
        <f t="shared" si="0"/>
        <v>27345.53</v>
      </c>
      <c r="G22" s="3">
        <f aca="true" t="shared" si="2" ref="G22:G33">D22</f>
        <v>300</v>
      </c>
      <c r="H22" s="19"/>
      <c r="I22" s="19"/>
      <c r="K22" s="19"/>
      <c r="L22" s="19"/>
      <c r="M22" s="21"/>
      <c r="N22" s="21"/>
      <c r="O22" s="19"/>
      <c r="Q22" s="19"/>
      <c r="S22" s="19"/>
      <c r="U22" s="19"/>
      <c r="V22" s="21"/>
    </row>
    <row r="23" spans="1:22" ht="18" customHeight="1">
      <c r="A23" s="22">
        <v>39871</v>
      </c>
      <c r="B23" s="18" t="s">
        <v>35</v>
      </c>
      <c r="C23" s="3" t="s">
        <v>48</v>
      </c>
      <c r="D23" s="19">
        <v>300</v>
      </c>
      <c r="E23" s="19"/>
      <c r="F23" s="19">
        <f t="shared" si="0"/>
        <v>27645.53</v>
      </c>
      <c r="G23" s="3">
        <f t="shared" si="2"/>
        <v>300</v>
      </c>
      <c r="H23" s="19"/>
      <c r="I23" s="19"/>
      <c r="K23" s="19"/>
      <c r="L23" s="19"/>
      <c r="M23" s="21"/>
      <c r="N23" s="21"/>
      <c r="O23" s="19"/>
      <c r="Q23" s="19"/>
      <c r="S23" s="19"/>
      <c r="U23" s="19"/>
      <c r="V23" s="21"/>
    </row>
    <row r="24" spans="1:22" ht="18" customHeight="1">
      <c r="A24" s="22">
        <v>39875</v>
      </c>
      <c r="B24" s="18" t="s">
        <v>35</v>
      </c>
      <c r="C24" s="3" t="s">
        <v>49</v>
      </c>
      <c r="D24" s="19">
        <v>300</v>
      </c>
      <c r="E24" s="19"/>
      <c r="F24" s="19">
        <f t="shared" si="0"/>
        <v>27945.53</v>
      </c>
      <c r="G24" s="3">
        <f t="shared" si="2"/>
        <v>300</v>
      </c>
      <c r="H24" s="19"/>
      <c r="I24" s="19"/>
      <c r="K24" s="19"/>
      <c r="L24" s="19"/>
      <c r="M24" s="21"/>
      <c r="N24" s="21"/>
      <c r="O24" s="19"/>
      <c r="Q24" s="19"/>
      <c r="S24" s="19"/>
      <c r="U24" s="19"/>
      <c r="V24" s="21"/>
    </row>
    <row r="25" spans="1:22" ht="18" customHeight="1">
      <c r="A25" s="22">
        <v>39878</v>
      </c>
      <c r="B25" s="18" t="s">
        <v>35</v>
      </c>
      <c r="C25" s="3" t="s">
        <v>50</v>
      </c>
      <c r="D25" s="19">
        <v>300</v>
      </c>
      <c r="E25" s="19"/>
      <c r="F25" s="19">
        <f t="shared" si="0"/>
        <v>28245.53</v>
      </c>
      <c r="G25" s="3">
        <f t="shared" si="2"/>
        <v>300</v>
      </c>
      <c r="H25" s="19"/>
      <c r="I25" s="19"/>
      <c r="K25" s="19"/>
      <c r="L25" s="19"/>
      <c r="M25" s="21"/>
      <c r="N25" s="21"/>
      <c r="O25" s="19"/>
      <c r="Q25" s="19"/>
      <c r="S25" s="19"/>
      <c r="U25" s="19"/>
      <c r="V25" s="21"/>
    </row>
    <row r="26" spans="1:22" ht="18" customHeight="1">
      <c r="A26" s="22">
        <v>39888</v>
      </c>
      <c r="B26" s="18" t="s">
        <v>35</v>
      </c>
      <c r="C26" s="3" t="s">
        <v>51</v>
      </c>
      <c r="D26" s="19">
        <v>300</v>
      </c>
      <c r="E26" s="19"/>
      <c r="F26" s="19">
        <f t="shared" si="0"/>
        <v>28545.53</v>
      </c>
      <c r="G26" s="3">
        <f t="shared" si="2"/>
        <v>300</v>
      </c>
      <c r="H26" s="19"/>
      <c r="I26" s="19"/>
      <c r="K26" s="19"/>
      <c r="L26" s="19"/>
      <c r="M26" s="21"/>
      <c r="N26" s="21"/>
      <c r="O26" s="19"/>
      <c r="Q26" s="19"/>
      <c r="S26" s="19"/>
      <c r="U26" s="19"/>
      <c r="V26" s="21"/>
    </row>
    <row r="27" spans="1:22" ht="18" customHeight="1">
      <c r="A27" s="22">
        <v>39888</v>
      </c>
      <c r="B27" s="18" t="s">
        <v>35</v>
      </c>
      <c r="C27" s="3" t="s">
        <v>52</v>
      </c>
      <c r="D27" s="19">
        <v>300</v>
      </c>
      <c r="E27" s="19"/>
      <c r="F27" s="19">
        <f t="shared" si="0"/>
        <v>28845.53</v>
      </c>
      <c r="G27" s="3">
        <f t="shared" si="2"/>
        <v>300</v>
      </c>
      <c r="H27" s="19"/>
      <c r="I27" s="19"/>
      <c r="K27" s="19"/>
      <c r="L27" s="19"/>
      <c r="M27" s="21"/>
      <c r="N27" s="21"/>
      <c r="O27" s="19"/>
      <c r="Q27" s="19"/>
      <c r="S27" s="19"/>
      <c r="U27" s="19"/>
      <c r="V27" s="21"/>
    </row>
    <row r="28" spans="1:22" ht="18" customHeight="1">
      <c r="A28" s="22">
        <v>39888</v>
      </c>
      <c r="B28" s="18" t="s">
        <v>35</v>
      </c>
      <c r="C28" s="3" t="s">
        <v>53</v>
      </c>
      <c r="D28" s="19">
        <v>300</v>
      </c>
      <c r="E28" s="19"/>
      <c r="F28" s="19">
        <f t="shared" si="0"/>
        <v>29145.53</v>
      </c>
      <c r="G28" s="3">
        <f t="shared" si="2"/>
        <v>300</v>
      </c>
      <c r="H28" s="19"/>
      <c r="I28" s="19"/>
      <c r="K28" s="19"/>
      <c r="L28" s="19"/>
      <c r="M28" s="21"/>
      <c r="N28" s="21"/>
      <c r="O28" s="19"/>
      <c r="Q28" s="19"/>
      <c r="S28" s="19"/>
      <c r="U28" s="19"/>
      <c r="V28" s="21"/>
    </row>
    <row r="29" spans="1:22" ht="18" customHeight="1">
      <c r="A29" s="22">
        <v>39888</v>
      </c>
      <c r="B29" s="18" t="s">
        <v>35</v>
      </c>
      <c r="C29" s="3" t="s">
        <v>54</v>
      </c>
      <c r="D29" s="19">
        <v>600</v>
      </c>
      <c r="E29" s="19"/>
      <c r="F29" s="19">
        <f t="shared" si="0"/>
        <v>29745.53</v>
      </c>
      <c r="G29" s="3">
        <f t="shared" si="2"/>
        <v>600</v>
      </c>
      <c r="H29" s="19"/>
      <c r="I29" s="19"/>
      <c r="K29" s="19"/>
      <c r="L29" s="19"/>
      <c r="M29" s="21"/>
      <c r="N29" s="21"/>
      <c r="O29" s="19"/>
      <c r="Q29" s="19"/>
      <c r="S29" s="19"/>
      <c r="U29" s="19"/>
      <c r="V29" s="21"/>
    </row>
    <row r="30" spans="1:22" ht="18" customHeight="1">
      <c r="A30" s="22">
        <v>39888</v>
      </c>
      <c r="B30" s="18" t="s">
        <v>35</v>
      </c>
      <c r="C30" s="3" t="s">
        <v>55</v>
      </c>
      <c r="D30" s="19">
        <v>300</v>
      </c>
      <c r="E30" s="19"/>
      <c r="F30" s="19">
        <f t="shared" si="0"/>
        <v>30045.53</v>
      </c>
      <c r="G30" s="3">
        <f t="shared" si="2"/>
        <v>300</v>
      </c>
      <c r="H30" s="19"/>
      <c r="I30" s="19"/>
      <c r="K30" s="19"/>
      <c r="L30" s="19"/>
      <c r="M30" s="21"/>
      <c r="N30" s="21"/>
      <c r="O30" s="19"/>
      <c r="Q30" s="19"/>
      <c r="S30" s="19"/>
      <c r="U30" s="19"/>
      <c r="V30" s="21"/>
    </row>
    <row r="31" spans="1:22" ht="18" customHeight="1">
      <c r="A31" s="22">
        <v>39888</v>
      </c>
      <c r="B31" s="18" t="s">
        <v>35</v>
      </c>
      <c r="C31" s="3" t="s">
        <v>56</v>
      </c>
      <c r="D31" s="19">
        <v>300</v>
      </c>
      <c r="E31" s="19"/>
      <c r="F31" s="19">
        <f t="shared" si="0"/>
        <v>30345.53</v>
      </c>
      <c r="G31" s="3">
        <f t="shared" si="2"/>
        <v>300</v>
      </c>
      <c r="H31" s="19"/>
      <c r="I31" s="19"/>
      <c r="K31" s="19"/>
      <c r="L31" s="19"/>
      <c r="M31" s="21"/>
      <c r="N31" s="21"/>
      <c r="O31" s="19"/>
      <c r="Q31" s="19"/>
      <c r="S31" s="19"/>
      <c r="U31" s="19"/>
      <c r="V31" s="21"/>
    </row>
    <row r="32" spans="1:22" ht="18" customHeight="1">
      <c r="A32" s="22">
        <v>39890</v>
      </c>
      <c r="B32" s="18" t="s">
        <v>35</v>
      </c>
      <c r="C32" s="3" t="s">
        <v>57</v>
      </c>
      <c r="D32" s="19">
        <v>300</v>
      </c>
      <c r="E32" s="19"/>
      <c r="F32" s="19">
        <f t="shared" si="0"/>
        <v>30645.53</v>
      </c>
      <c r="G32" s="3">
        <f t="shared" si="2"/>
        <v>300</v>
      </c>
      <c r="H32" s="19"/>
      <c r="I32" s="19"/>
      <c r="K32" s="19"/>
      <c r="L32" s="19"/>
      <c r="M32" s="21"/>
      <c r="N32" s="21"/>
      <c r="O32" s="19"/>
      <c r="Q32" s="19"/>
      <c r="S32" s="19"/>
      <c r="U32" s="19"/>
      <c r="V32" s="21"/>
    </row>
    <row r="33" spans="1:22" ht="18" customHeight="1">
      <c r="A33" s="22">
        <v>39896</v>
      </c>
      <c r="B33" s="18" t="s">
        <v>35</v>
      </c>
      <c r="C33" s="3" t="s">
        <v>58</v>
      </c>
      <c r="D33" s="19">
        <v>400</v>
      </c>
      <c r="E33" s="19"/>
      <c r="F33" s="19">
        <f t="shared" si="0"/>
        <v>31045.53</v>
      </c>
      <c r="G33" s="3">
        <f t="shared" si="2"/>
        <v>400</v>
      </c>
      <c r="H33" s="19"/>
      <c r="I33" s="19"/>
      <c r="K33" s="19"/>
      <c r="L33" s="19"/>
      <c r="M33" s="21"/>
      <c r="N33" s="21"/>
      <c r="O33" s="19"/>
      <c r="Q33" s="19"/>
      <c r="S33" s="19"/>
      <c r="U33" s="19"/>
      <c r="V33" s="21"/>
    </row>
    <row r="34" spans="1:22" ht="18" customHeight="1">
      <c r="A34" s="22">
        <v>39896</v>
      </c>
      <c r="B34" s="18" t="s">
        <v>35</v>
      </c>
      <c r="C34" s="3" t="s">
        <v>59</v>
      </c>
      <c r="D34" s="19"/>
      <c r="E34" s="19">
        <v>2000</v>
      </c>
      <c r="F34" s="19">
        <f t="shared" si="0"/>
        <v>29045.53</v>
      </c>
      <c r="H34" s="19"/>
      <c r="I34" s="19"/>
      <c r="K34" s="19"/>
      <c r="L34" s="19"/>
      <c r="M34" s="21"/>
      <c r="N34" s="21"/>
      <c r="O34" s="19"/>
      <c r="Q34" s="19">
        <f>E34</f>
        <v>2000</v>
      </c>
      <c r="S34" s="19"/>
      <c r="U34" s="19"/>
      <c r="V34" s="21"/>
    </row>
    <row r="35" spans="1:22" ht="18" customHeight="1">
      <c r="A35" s="22">
        <v>39896</v>
      </c>
      <c r="B35" s="18" t="s">
        <v>35</v>
      </c>
      <c r="C35" s="3" t="s">
        <v>60</v>
      </c>
      <c r="D35" s="19">
        <v>300</v>
      </c>
      <c r="E35" s="19"/>
      <c r="F35" s="19">
        <f t="shared" si="0"/>
        <v>29345.53</v>
      </c>
      <c r="G35" s="3">
        <f>D35</f>
        <v>300</v>
      </c>
      <c r="H35" s="19"/>
      <c r="I35" s="19"/>
      <c r="K35" s="19"/>
      <c r="L35" s="19"/>
      <c r="M35" s="21"/>
      <c r="N35" s="21"/>
      <c r="O35" s="19"/>
      <c r="Q35" s="19"/>
      <c r="S35" s="19"/>
      <c r="U35" s="19"/>
      <c r="V35" s="21"/>
    </row>
    <row r="36" spans="1:22" ht="18" customHeight="1">
      <c r="A36" s="22">
        <v>39896</v>
      </c>
      <c r="B36" s="18" t="s">
        <v>35</v>
      </c>
      <c r="C36" s="3" t="s">
        <v>61</v>
      </c>
      <c r="D36" s="19">
        <v>300</v>
      </c>
      <c r="E36" s="19"/>
      <c r="F36" s="19">
        <f t="shared" si="0"/>
        <v>29645.53</v>
      </c>
      <c r="G36" s="3">
        <f>D36</f>
        <v>300</v>
      </c>
      <c r="H36" s="19"/>
      <c r="I36" s="19"/>
      <c r="K36" s="19"/>
      <c r="L36" s="19"/>
      <c r="M36" s="21"/>
      <c r="N36" s="21"/>
      <c r="O36" s="19"/>
      <c r="Q36" s="19"/>
      <c r="S36" s="19"/>
      <c r="U36" s="19"/>
      <c r="V36" s="21"/>
    </row>
    <row r="37" spans="1:22" ht="18" customHeight="1">
      <c r="A37" s="22">
        <v>39902</v>
      </c>
      <c r="B37" s="18" t="s">
        <v>62</v>
      </c>
      <c r="C37" s="3" t="s">
        <v>28</v>
      </c>
      <c r="D37" s="19"/>
      <c r="E37" s="19">
        <v>36</v>
      </c>
      <c r="F37" s="19">
        <f t="shared" si="0"/>
        <v>29609.53</v>
      </c>
      <c r="H37" s="19"/>
      <c r="I37" s="19"/>
      <c r="K37" s="19"/>
      <c r="L37" s="19"/>
      <c r="M37" s="21"/>
      <c r="N37" s="21"/>
      <c r="O37" s="19"/>
      <c r="Q37" s="19">
        <f>E37</f>
        <v>36</v>
      </c>
      <c r="S37" s="19"/>
      <c r="U37" s="19"/>
      <c r="V37" s="21"/>
    </row>
    <row r="38" spans="1:22" ht="18" customHeight="1">
      <c r="A38" s="22">
        <v>39903</v>
      </c>
      <c r="B38" s="18" t="s">
        <v>35</v>
      </c>
      <c r="C38" s="3" t="s">
        <v>7</v>
      </c>
      <c r="D38" s="19">
        <v>6.4</v>
      </c>
      <c r="E38" s="19"/>
      <c r="F38" s="19">
        <f t="shared" si="0"/>
        <v>29615.93</v>
      </c>
      <c r="H38" s="19"/>
      <c r="I38" s="19">
        <f>D38</f>
        <v>6.4</v>
      </c>
      <c r="K38" s="19"/>
      <c r="L38" s="19"/>
      <c r="M38" s="21"/>
      <c r="N38" s="21"/>
      <c r="O38" s="19"/>
      <c r="Q38" s="19"/>
      <c r="S38" s="19"/>
      <c r="U38" s="19"/>
      <c r="V38" s="21"/>
    </row>
    <row r="39" spans="1:22" ht="18" customHeight="1">
      <c r="A39" s="22">
        <v>39917</v>
      </c>
      <c r="B39" s="18" t="s">
        <v>62</v>
      </c>
      <c r="C39" s="3" t="s">
        <v>63</v>
      </c>
      <c r="D39" s="19"/>
      <c r="E39" s="19">
        <v>45</v>
      </c>
      <c r="F39" s="19">
        <f aca="true" t="shared" si="3" ref="F39:F70">F38+D39-E39</f>
        <v>29570.93</v>
      </c>
      <c r="H39" s="19"/>
      <c r="I39" s="19"/>
      <c r="K39" s="19"/>
      <c r="L39" s="19"/>
      <c r="M39" s="21"/>
      <c r="N39" s="21"/>
      <c r="O39" s="19"/>
      <c r="Q39" s="19"/>
      <c r="R39" s="3">
        <f>E39</f>
        <v>45</v>
      </c>
      <c r="S39" s="19"/>
      <c r="U39" s="19"/>
      <c r="V39" s="21"/>
    </row>
    <row r="40" spans="1:22" ht="18" customHeight="1">
      <c r="A40" s="22">
        <v>39926</v>
      </c>
      <c r="B40" s="18" t="s">
        <v>64</v>
      </c>
      <c r="C40" s="3" t="s">
        <v>65</v>
      </c>
      <c r="D40" s="19">
        <v>25836</v>
      </c>
      <c r="E40" s="19"/>
      <c r="F40" s="19">
        <f t="shared" si="3"/>
        <v>55406.93</v>
      </c>
      <c r="H40" s="19">
        <f>D40</f>
        <v>25836</v>
      </c>
      <c r="I40" s="19"/>
      <c r="K40" s="19"/>
      <c r="L40" s="19"/>
      <c r="M40" s="21"/>
      <c r="N40" s="21"/>
      <c r="O40" s="19"/>
      <c r="Q40" s="19"/>
      <c r="S40" s="19"/>
      <c r="U40" s="19"/>
      <c r="V40" s="21"/>
    </row>
    <row r="41" spans="1:22" ht="18" customHeight="1">
      <c r="A41" s="22">
        <v>39931</v>
      </c>
      <c r="B41" s="18" t="s">
        <v>66</v>
      </c>
      <c r="C41" s="3" t="s">
        <v>28</v>
      </c>
      <c r="D41" s="19"/>
      <c r="E41" s="19">
        <v>75</v>
      </c>
      <c r="F41" s="19">
        <f t="shared" si="3"/>
        <v>55331.93</v>
      </c>
      <c r="H41" s="19"/>
      <c r="I41" s="19"/>
      <c r="K41" s="19"/>
      <c r="L41" s="19"/>
      <c r="M41" s="21"/>
      <c r="N41" s="21"/>
      <c r="O41" s="19"/>
      <c r="Q41" s="19">
        <f>E41</f>
        <v>75</v>
      </c>
      <c r="S41" s="19"/>
      <c r="U41" s="19"/>
      <c r="V41" s="21"/>
    </row>
    <row r="42" spans="1:22" ht="18" customHeight="1">
      <c r="A42" s="22">
        <v>39931</v>
      </c>
      <c r="B42" s="18" t="s">
        <v>67</v>
      </c>
      <c r="C42" s="3" t="s">
        <v>68</v>
      </c>
      <c r="D42" s="19"/>
      <c r="E42" s="19">
        <v>200</v>
      </c>
      <c r="F42" s="19">
        <f t="shared" si="3"/>
        <v>55131.93</v>
      </c>
      <c r="H42" s="19"/>
      <c r="I42" s="19"/>
      <c r="K42" s="19"/>
      <c r="L42" s="19"/>
      <c r="M42" s="21"/>
      <c r="N42" s="21"/>
      <c r="O42" s="19"/>
      <c r="Q42" s="19"/>
      <c r="S42" s="19">
        <f>E42</f>
        <v>200</v>
      </c>
      <c r="U42" s="19"/>
      <c r="V42" s="21"/>
    </row>
    <row r="43" spans="1:22" ht="18" customHeight="1">
      <c r="A43" s="22">
        <v>39932</v>
      </c>
      <c r="B43" s="18" t="s">
        <v>69</v>
      </c>
      <c r="C43" s="3" t="s">
        <v>70</v>
      </c>
      <c r="D43" s="19"/>
      <c r="E43" s="19">
        <v>1002.5</v>
      </c>
      <c r="F43" s="19">
        <f t="shared" si="3"/>
        <v>54129.43</v>
      </c>
      <c r="H43" s="19"/>
      <c r="I43" s="19"/>
      <c r="K43" s="19">
        <f>E43</f>
        <v>1002.5</v>
      </c>
      <c r="L43" s="19"/>
      <c r="M43" s="21"/>
      <c r="N43" s="21"/>
      <c r="O43" s="19"/>
      <c r="Q43" s="19"/>
      <c r="S43" s="19"/>
      <c r="U43" s="19"/>
      <c r="V43" s="21"/>
    </row>
    <row r="44" spans="1:22" ht="18" customHeight="1">
      <c r="A44" s="22">
        <v>39937</v>
      </c>
      <c r="B44" s="18" t="s">
        <v>71</v>
      </c>
      <c r="C44" s="3" t="s">
        <v>72</v>
      </c>
      <c r="D44" s="19">
        <v>1000</v>
      </c>
      <c r="E44" s="19"/>
      <c r="F44" s="19">
        <f t="shared" si="3"/>
        <v>55129.43</v>
      </c>
      <c r="H44" s="19">
        <f>D44</f>
        <v>1000</v>
      </c>
      <c r="I44" s="19"/>
      <c r="K44" s="19"/>
      <c r="L44" s="19"/>
      <c r="M44" s="21"/>
      <c r="N44" s="21"/>
      <c r="O44" s="19"/>
      <c r="Q44" s="19"/>
      <c r="S44" s="19"/>
      <c r="U44" s="19"/>
      <c r="V44" s="21"/>
    </row>
    <row r="45" spans="1:22" ht="18" customHeight="1">
      <c r="A45" s="22">
        <v>39947</v>
      </c>
      <c r="B45" s="18" t="s">
        <v>73</v>
      </c>
      <c r="C45" s="3" t="s">
        <v>74</v>
      </c>
      <c r="D45" s="19"/>
      <c r="E45" s="19">
        <v>3150</v>
      </c>
      <c r="F45" s="19">
        <f t="shared" si="3"/>
        <v>51979.43</v>
      </c>
      <c r="H45" s="19"/>
      <c r="I45" s="19"/>
      <c r="K45" s="19"/>
      <c r="L45" s="19"/>
      <c r="M45" s="21"/>
      <c r="N45" s="21"/>
      <c r="O45" s="19">
        <f>E45</f>
        <v>3150</v>
      </c>
      <c r="Q45" s="19"/>
      <c r="S45" s="19"/>
      <c r="U45" s="19"/>
      <c r="V45" s="21"/>
    </row>
    <row r="46" spans="1:22" ht="18" customHeight="1">
      <c r="A46" s="22">
        <v>39958</v>
      </c>
      <c r="B46" s="18" t="s">
        <v>75</v>
      </c>
      <c r="C46" s="3" t="s">
        <v>76</v>
      </c>
      <c r="D46" s="19"/>
      <c r="E46" s="19">
        <v>55</v>
      </c>
      <c r="F46" s="19">
        <f t="shared" si="3"/>
        <v>51924.43</v>
      </c>
      <c r="H46" s="19"/>
      <c r="I46" s="19"/>
      <c r="K46" s="19"/>
      <c r="L46" s="19"/>
      <c r="M46" s="21"/>
      <c r="N46" s="21"/>
      <c r="O46" s="19"/>
      <c r="Q46" s="19">
        <f>E46</f>
        <v>55</v>
      </c>
      <c r="S46" s="19"/>
      <c r="U46" s="19"/>
      <c r="V46" s="21"/>
    </row>
    <row r="47" spans="1:22" ht="18" customHeight="1">
      <c r="A47" s="22">
        <v>39958</v>
      </c>
      <c r="B47" s="18" t="s">
        <v>77</v>
      </c>
      <c r="C47" s="3" t="s">
        <v>78</v>
      </c>
      <c r="D47" s="19">
        <v>1332.5</v>
      </c>
      <c r="E47" s="19"/>
      <c r="F47" s="19">
        <f t="shared" si="3"/>
        <v>53256.93</v>
      </c>
      <c r="H47" s="19"/>
      <c r="I47" s="19"/>
      <c r="K47" s="19"/>
      <c r="L47" s="19"/>
      <c r="M47" s="21">
        <f>D47</f>
        <v>1332.5</v>
      </c>
      <c r="N47" s="21"/>
      <c r="O47" s="19"/>
      <c r="Q47" s="19"/>
      <c r="S47" s="19"/>
      <c r="U47" s="19"/>
      <c r="V47" s="21"/>
    </row>
    <row r="48" spans="1:22" ht="18" customHeight="1">
      <c r="A48" s="22">
        <v>39961</v>
      </c>
      <c r="B48" s="18" t="s">
        <v>79</v>
      </c>
      <c r="C48" s="3" t="s">
        <v>80</v>
      </c>
      <c r="D48" s="19">
        <v>2200</v>
      </c>
      <c r="E48" s="19"/>
      <c r="F48" s="19">
        <f t="shared" si="3"/>
        <v>55456.93</v>
      </c>
      <c r="G48" s="25"/>
      <c r="H48"/>
      <c r="I48" s="19"/>
      <c r="K48" s="19"/>
      <c r="L48" s="19"/>
      <c r="M48" s="19">
        <f>D48</f>
        <v>2200</v>
      </c>
      <c r="N48" s="21"/>
      <c r="O48" s="19"/>
      <c r="Q48" s="19"/>
      <c r="S48" s="19"/>
      <c r="U48" s="19"/>
      <c r="V48" s="21"/>
    </row>
    <row r="49" spans="1:22" ht="18" customHeight="1">
      <c r="A49" s="22">
        <v>39962</v>
      </c>
      <c r="B49" s="18" t="s">
        <v>81</v>
      </c>
      <c r="C49" s="3" t="s">
        <v>82</v>
      </c>
      <c r="D49" s="19">
        <v>5000</v>
      </c>
      <c r="E49" s="19"/>
      <c r="F49" s="19">
        <f t="shared" si="3"/>
        <v>60456.93</v>
      </c>
      <c r="G49" s="25"/>
      <c r="H49"/>
      <c r="I49" s="19"/>
      <c r="K49" s="19"/>
      <c r="L49" s="19"/>
      <c r="M49" s="19">
        <f>D49</f>
        <v>5000</v>
      </c>
      <c r="N49" s="21"/>
      <c r="O49" s="19"/>
      <c r="Q49" s="19"/>
      <c r="S49" s="19"/>
      <c r="U49" s="19"/>
      <c r="V49" s="21"/>
    </row>
    <row r="50" spans="1:22" ht="18" customHeight="1">
      <c r="A50" s="22">
        <v>39966</v>
      </c>
      <c r="B50" s="18" t="s">
        <v>83</v>
      </c>
      <c r="C50" s="3" t="s">
        <v>84</v>
      </c>
      <c r="D50" s="19"/>
      <c r="E50" s="19">
        <v>1000</v>
      </c>
      <c r="F50" s="19">
        <f t="shared" si="3"/>
        <v>59456.93</v>
      </c>
      <c r="H50" s="19"/>
      <c r="I50" s="19"/>
      <c r="K50" s="19"/>
      <c r="L50" s="19"/>
      <c r="M50" s="21"/>
      <c r="N50" s="21">
        <f>E50</f>
        <v>1000</v>
      </c>
      <c r="O50" s="19"/>
      <c r="Q50" s="19"/>
      <c r="S50" s="19"/>
      <c r="U50" s="19"/>
      <c r="V50" s="21"/>
    </row>
    <row r="51" spans="1:22" ht="18" customHeight="1">
      <c r="A51" s="22">
        <v>39966</v>
      </c>
      <c r="B51" s="18" t="s">
        <v>85</v>
      </c>
      <c r="C51" s="3" t="s">
        <v>34</v>
      </c>
      <c r="D51" s="19"/>
      <c r="E51" s="19">
        <v>1575</v>
      </c>
      <c r="F51" s="19">
        <f t="shared" si="3"/>
        <v>57881.93</v>
      </c>
      <c r="H51" s="19"/>
      <c r="I51" s="19"/>
      <c r="J51" s="26"/>
      <c r="K51" s="19"/>
      <c r="L51" s="19"/>
      <c r="M51" s="21"/>
      <c r="N51" s="21">
        <f>E51</f>
        <v>1575</v>
      </c>
      <c r="O51" s="19"/>
      <c r="Q51" s="19"/>
      <c r="S51" s="19"/>
      <c r="U51" s="19"/>
      <c r="V51" s="21"/>
    </row>
    <row r="52" spans="1:22" ht="18" customHeight="1">
      <c r="A52" s="22">
        <v>39972</v>
      </c>
      <c r="B52" s="18" t="s">
        <v>86</v>
      </c>
      <c r="C52" s="3" t="s">
        <v>87</v>
      </c>
      <c r="D52" s="19"/>
      <c r="E52" s="19">
        <v>200</v>
      </c>
      <c r="F52" s="19">
        <f t="shared" si="3"/>
        <v>57681.93</v>
      </c>
      <c r="H52" s="19"/>
      <c r="I52" s="19"/>
      <c r="J52" s="27"/>
      <c r="K52" s="19"/>
      <c r="L52" s="19"/>
      <c r="M52" s="21"/>
      <c r="N52" s="21">
        <f>E52</f>
        <v>200</v>
      </c>
      <c r="O52" s="19"/>
      <c r="Q52" s="19"/>
      <c r="S52" s="19"/>
      <c r="U52" s="19"/>
      <c r="V52" s="21"/>
    </row>
    <row r="53" spans="1:22" ht="18" customHeight="1">
      <c r="A53" s="22">
        <v>39972</v>
      </c>
      <c r="B53" s="18" t="s">
        <v>88</v>
      </c>
      <c r="C53" s="3" t="s">
        <v>89</v>
      </c>
      <c r="D53" s="19"/>
      <c r="E53" s="19">
        <v>1200</v>
      </c>
      <c r="F53" s="19">
        <f t="shared" si="3"/>
        <v>56481.93</v>
      </c>
      <c r="H53" s="19"/>
      <c r="I53" s="19"/>
      <c r="K53" s="19"/>
      <c r="L53" s="19"/>
      <c r="M53" s="21"/>
      <c r="N53" s="21"/>
      <c r="O53" s="19"/>
      <c r="Q53" s="19"/>
      <c r="S53" s="19"/>
      <c r="T53" s="3">
        <f>E53</f>
        <v>1200</v>
      </c>
      <c r="U53" s="19"/>
      <c r="V53" s="21"/>
    </row>
    <row r="54" spans="1:22" ht="18" customHeight="1">
      <c r="A54" s="22">
        <v>39972</v>
      </c>
      <c r="B54" s="18" t="s">
        <v>90</v>
      </c>
      <c r="C54" s="3" t="s">
        <v>74</v>
      </c>
      <c r="D54" s="19"/>
      <c r="E54" s="19">
        <v>450</v>
      </c>
      <c r="F54" s="19">
        <f t="shared" si="3"/>
        <v>56031.93</v>
      </c>
      <c r="H54" s="19"/>
      <c r="I54" s="19"/>
      <c r="K54" s="19"/>
      <c r="L54" s="19"/>
      <c r="M54" s="21"/>
      <c r="N54" s="21"/>
      <c r="O54" s="19">
        <f>E54</f>
        <v>450</v>
      </c>
      <c r="Q54" s="19"/>
      <c r="S54" s="19"/>
      <c r="U54" s="19"/>
      <c r="V54" s="21"/>
    </row>
    <row r="55" spans="1:22" ht="18" customHeight="1">
      <c r="A55" s="22">
        <v>39972</v>
      </c>
      <c r="B55" s="18" t="s">
        <v>91</v>
      </c>
      <c r="C55" s="3" t="s">
        <v>92</v>
      </c>
      <c r="D55" s="19"/>
      <c r="E55" s="19">
        <v>11000</v>
      </c>
      <c r="F55" s="19">
        <f t="shared" si="3"/>
        <v>45031.93</v>
      </c>
      <c r="H55" s="19"/>
      <c r="I55" s="19"/>
      <c r="J55" s="3">
        <f>E55</f>
        <v>11000</v>
      </c>
      <c r="K55" s="19"/>
      <c r="L55" s="19"/>
      <c r="M55" s="21"/>
      <c r="N55" s="21"/>
      <c r="O55" s="19"/>
      <c r="Q55" s="19"/>
      <c r="S55" s="19"/>
      <c r="U55" s="19"/>
      <c r="V55" s="21"/>
    </row>
    <row r="56" spans="1:22" ht="18" customHeight="1">
      <c r="A56" s="22">
        <v>39972</v>
      </c>
      <c r="B56" s="18" t="s">
        <v>93</v>
      </c>
      <c r="C56" s="3" t="s">
        <v>92</v>
      </c>
      <c r="D56" s="19"/>
      <c r="E56" s="19">
        <v>15500</v>
      </c>
      <c r="F56" s="19">
        <f t="shared" si="3"/>
        <v>29531.93</v>
      </c>
      <c r="H56" s="19"/>
      <c r="I56" s="19"/>
      <c r="J56" s="3">
        <f>E56</f>
        <v>15500</v>
      </c>
      <c r="K56" s="19"/>
      <c r="L56" s="19"/>
      <c r="M56" s="21"/>
      <c r="N56" s="21"/>
      <c r="O56" s="19"/>
      <c r="Q56" s="19"/>
      <c r="S56" s="19"/>
      <c r="U56" s="19"/>
      <c r="V56" s="21"/>
    </row>
    <row r="57" spans="1:22" ht="18" customHeight="1">
      <c r="A57" s="22">
        <v>39972</v>
      </c>
      <c r="B57" s="18" t="s">
        <v>94</v>
      </c>
      <c r="C57" s="27" t="s">
        <v>95</v>
      </c>
      <c r="D57" s="19">
        <v>98.44</v>
      </c>
      <c r="E57" s="19"/>
      <c r="F57" s="19">
        <f t="shared" si="3"/>
        <v>29630.37</v>
      </c>
      <c r="H57" s="19"/>
      <c r="I57" s="19"/>
      <c r="K57" s="19"/>
      <c r="L57" s="19"/>
      <c r="M57" s="21">
        <f>D57</f>
        <v>98.44</v>
      </c>
      <c r="N57" s="21"/>
      <c r="O57" s="19"/>
      <c r="Q57" s="19"/>
      <c r="S57" s="19"/>
      <c r="U57" s="19"/>
      <c r="V57" s="21"/>
    </row>
    <row r="58" spans="1:22" ht="18" customHeight="1">
      <c r="A58" s="22">
        <v>39983</v>
      </c>
      <c r="B58" s="18" t="s">
        <v>96</v>
      </c>
      <c r="C58" s="3" t="s">
        <v>97</v>
      </c>
      <c r="D58" s="19">
        <v>10875</v>
      </c>
      <c r="E58" s="19"/>
      <c r="F58" s="19">
        <f t="shared" si="3"/>
        <v>40505.369999999995</v>
      </c>
      <c r="H58" s="19">
        <f>D58</f>
        <v>10875</v>
      </c>
      <c r="I58" s="19"/>
      <c r="K58" s="19"/>
      <c r="L58" s="19"/>
      <c r="M58" s="21"/>
      <c r="N58" s="21"/>
      <c r="O58" s="25"/>
      <c r="Q58" s="19"/>
      <c r="S58" s="19"/>
      <c r="U58" s="19"/>
      <c r="V58" s="21"/>
    </row>
    <row r="59" spans="1:22" s="27" customFormat="1" ht="18" customHeight="1">
      <c r="A59" s="28">
        <v>39986</v>
      </c>
      <c r="B59" s="18" t="s">
        <v>98</v>
      </c>
      <c r="C59" s="27" t="s">
        <v>28</v>
      </c>
      <c r="D59" s="25"/>
      <c r="E59" s="29">
        <v>293</v>
      </c>
      <c r="F59" s="19">
        <f t="shared" si="3"/>
        <v>40212.369999999995</v>
      </c>
      <c r="G59" s="25"/>
      <c r="I59" s="23"/>
      <c r="K59" s="23"/>
      <c r="L59" s="23"/>
      <c r="M59" s="24"/>
      <c r="N59" s="24"/>
      <c r="O59" s="23"/>
      <c r="Q59" s="23">
        <f>E59</f>
        <v>293</v>
      </c>
      <c r="S59" s="23"/>
      <c r="U59" s="23"/>
      <c r="V59" s="23"/>
    </row>
    <row r="60" spans="1:24" s="27" customFormat="1" ht="18" customHeight="1">
      <c r="A60" s="28">
        <v>39994</v>
      </c>
      <c r="B60" s="18" t="s">
        <v>99</v>
      </c>
      <c r="C60" s="27" t="s">
        <v>7</v>
      </c>
      <c r="D60" s="25">
        <v>13.68</v>
      </c>
      <c r="E60" s="29"/>
      <c r="F60" s="19">
        <f t="shared" si="3"/>
        <v>40226.049999999996</v>
      </c>
      <c r="G60" s="25"/>
      <c r="H60" s="29"/>
      <c r="I60" s="25">
        <f>D60</f>
        <v>13.68</v>
      </c>
      <c r="J60" s="29"/>
      <c r="K60" s="25"/>
      <c r="L60" s="25"/>
      <c r="M60" s="21"/>
      <c r="N60" s="21"/>
      <c r="O60" s="25"/>
      <c r="P60" s="29"/>
      <c r="Q60" s="25"/>
      <c r="R60" s="29"/>
      <c r="S60" s="25"/>
      <c r="T60" s="29"/>
      <c r="U60" s="25"/>
      <c r="V60" s="25"/>
      <c r="W60" s="29"/>
      <c r="X60" s="29"/>
    </row>
    <row r="61" spans="1:22" ht="18" customHeight="1">
      <c r="A61" s="22">
        <v>40011</v>
      </c>
      <c r="B61" s="18" t="s">
        <v>100</v>
      </c>
      <c r="C61" s="3" t="s">
        <v>63</v>
      </c>
      <c r="D61" s="19"/>
      <c r="E61" s="19">
        <v>450</v>
      </c>
      <c r="F61" s="19">
        <f t="shared" si="3"/>
        <v>39776.049999999996</v>
      </c>
      <c r="H61" s="19"/>
      <c r="I61" s="19"/>
      <c r="K61" s="19"/>
      <c r="L61" s="19"/>
      <c r="M61" s="21"/>
      <c r="N61" s="21"/>
      <c r="O61" s="19"/>
      <c r="Q61" s="19"/>
      <c r="R61" s="3">
        <f>E61</f>
        <v>450</v>
      </c>
      <c r="S61" s="19"/>
      <c r="U61" s="19"/>
      <c r="V61" s="21"/>
    </row>
    <row r="62" spans="1:22" ht="18" customHeight="1">
      <c r="A62" s="22"/>
      <c r="B62" s="18"/>
      <c r="D62" s="19"/>
      <c r="E62" s="19"/>
      <c r="F62" s="19"/>
      <c r="H62" s="19"/>
      <c r="I62" s="19"/>
      <c r="K62" s="19"/>
      <c r="L62" s="19"/>
      <c r="M62" s="21"/>
      <c r="N62" s="21"/>
      <c r="O62" s="19"/>
      <c r="Q62" s="19"/>
      <c r="S62" s="19"/>
      <c r="U62" s="19"/>
      <c r="V62" s="21"/>
    </row>
    <row r="63" spans="1:22" ht="18" customHeight="1">
      <c r="A63" s="22"/>
      <c r="B63" s="18"/>
      <c r="D63" s="19"/>
      <c r="E63" s="19"/>
      <c r="F63" s="19"/>
      <c r="H63" s="19"/>
      <c r="I63" s="19"/>
      <c r="K63" s="19"/>
      <c r="L63" s="19"/>
      <c r="M63" s="21"/>
      <c r="N63" s="21"/>
      <c r="O63" s="19"/>
      <c r="Q63" s="19"/>
      <c r="S63" s="19"/>
      <c r="U63" s="19"/>
      <c r="V63" s="21"/>
    </row>
    <row r="64" spans="1:22" ht="18" customHeight="1">
      <c r="A64" s="22"/>
      <c r="B64" s="18"/>
      <c r="D64" s="19"/>
      <c r="E64" s="19"/>
      <c r="F64" s="19"/>
      <c r="H64" s="19"/>
      <c r="I64" s="19"/>
      <c r="K64" s="19"/>
      <c r="L64" s="19"/>
      <c r="M64" s="21"/>
      <c r="N64" s="21"/>
      <c r="O64" s="19"/>
      <c r="Q64" s="19"/>
      <c r="S64" s="19"/>
      <c r="U64" s="19"/>
      <c r="V64" s="21"/>
    </row>
    <row r="65" spans="1:22" ht="18" customHeight="1">
      <c r="A65" s="22"/>
      <c r="B65" s="18"/>
      <c r="D65" s="19"/>
      <c r="E65" s="19"/>
      <c r="F65" s="19"/>
      <c r="H65" s="19"/>
      <c r="I65" s="19"/>
      <c r="K65" s="19"/>
      <c r="L65" s="19"/>
      <c r="M65" s="21"/>
      <c r="N65" s="21"/>
      <c r="O65" s="19"/>
      <c r="Q65" s="19"/>
      <c r="S65" s="19"/>
      <c r="U65" s="19"/>
      <c r="V65" s="21"/>
    </row>
    <row r="66" spans="1:22" ht="18" customHeight="1">
      <c r="A66" s="22"/>
      <c r="B66" s="18"/>
      <c r="D66" s="19"/>
      <c r="E66" s="19"/>
      <c r="F66" s="19"/>
      <c r="H66" s="19"/>
      <c r="I66" s="19"/>
      <c r="K66" s="19"/>
      <c r="L66" s="19"/>
      <c r="M66" s="21"/>
      <c r="N66" s="21"/>
      <c r="O66" s="19"/>
      <c r="Q66" s="19"/>
      <c r="S66" s="19"/>
      <c r="U66" s="19"/>
      <c r="V66" s="21"/>
    </row>
    <row r="67" spans="1:22" ht="18" customHeight="1">
      <c r="A67" s="22"/>
      <c r="B67" s="18"/>
      <c r="D67" s="19"/>
      <c r="E67" s="19"/>
      <c r="F67" s="19"/>
      <c r="H67" s="19"/>
      <c r="I67" s="19"/>
      <c r="K67" s="19"/>
      <c r="L67" s="19"/>
      <c r="M67" s="21"/>
      <c r="N67" s="21"/>
      <c r="O67" s="19"/>
      <c r="Q67" s="19"/>
      <c r="S67" s="19"/>
      <c r="U67" s="19"/>
      <c r="V67" s="21"/>
    </row>
    <row r="68" spans="1:22" ht="18" customHeight="1">
      <c r="A68" s="22"/>
      <c r="B68" s="18"/>
      <c r="D68" s="19"/>
      <c r="E68" s="19"/>
      <c r="F68" s="19"/>
      <c r="H68" s="19"/>
      <c r="I68" s="19"/>
      <c r="K68" s="19"/>
      <c r="L68" s="19"/>
      <c r="M68" s="21"/>
      <c r="N68" s="21"/>
      <c r="O68" s="19"/>
      <c r="Q68" s="19"/>
      <c r="S68" s="19"/>
      <c r="U68" s="19"/>
      <c r="V68" s="21"/>
    </row>
    <row r="69" spans="1:22" ht="18" customHeight="1">
      <c r="A69" s="22"/>
      <c r="B69" s="18"/>
      <c r="D69" s="19"/>
      <c r="E69" s="19"/>
      <c r="F69" s="19"/>
      <c r="H69" s="19"/>
      <c r="I69" s="19"/>
      <c r="J69" s="29"/>
      <c r="K69" s="19"/>
      <c r="L69" s="19"/>
      <c r="M69" s="21"/>
      <c r="N69" s="21"/>
      <c r="O69" s="19"/>
      <c r="Q69" s="19"/>
      <c r="S69" s="19"/>
      <c r="U69" s="19"/>
      <c r="V69" s="21"/>
    </row>
    <row r="70" spans="1:22" ht="18" customHeight="1">
      <c r="A70" s="22"/>
      <c r="B70" s="18"/>
      <c r="D70" s="19"/>
      <c r="E70" s="19"/>
      <c r="F70" s="19"/>
      <c r="H70" s="19"/>
      <c r="I70" s="19"/>
      <c r="J70" s="29"/>
      <c r="K70" s="19"/>
      <c r="L70" s="19"/>
      <c r="M70" s="21"/>
      <c r="N70" s="21"/>
      <c r="O70" s="19"/>
      <c r="Q70" s="19"/>
      <c r="S70" s="19"/>
      <c r="U70" s="19"/>
      <c r="V70" s="21"/>
    </row>
    <row r="71" spans="1:22" ht="18" customHeight="1">
      <c r="A71" s="22"/>
      <c r="B71" s="18"/>
      <c r="D71" s="19"/>
      <c r="E71" s="29"/>
      <c r="F71" s="19"/>
      <c r="H71" s="19"/>
      <c r="I71" s="19"/>
      <c r="K71" s="19"/>
      <c r="L71" s="19"/>
      <c r="M71" s="21"/>
      <c r="N71" s="21"/>
      <c r="O71" s="19"/>
      <c r="Q71" s="19"/>
      <c r="S71" s="19"/>
      <c r="U71" s="19"/>
      <c r="V71" s="21"/>
    </row>
    <row r="72" spans="1:22" ht="18" customHeight="1">
      <c r="A72" s="22"/>
      <c r="B72" s="18"/>
      <c r="D72" s="19"/>
      <c r="E72" s="19"/>
      <c r="F72" s="19"/>
      <c r="H72" s="19"/>
      <c r="I72" s="19"/>
      <c r="K72" s="19"/>
      <c r="L72" s="19"/>
      <c r="M72" s="21"/>
      <c r="N72" s="21"/>
      <c r="O72" s="19"/>
      <c r="Q72" s="19"/>
      <c r="S72" s="19"/>
      <c r="U72" s="19"/>
      <c r="V72" s="21"/>
    </row>
    <row r="73" spans="1:22" ht="18" customHeight="1">
      <c r="A73" s="22"/>
      <c r="B73" s="18"/>
      <c r="D73" s="19"/>
      <c r="E73" s="19"/>
      <c r="F73" s="19"/>
      <c r="H73" s="19"/>
      <c r="I73" s="19"/>
      <c r="K73" s="19"/>
      <c r="L73" s="19"/>
      <c r="M73" s="21"/>
      <c r="N73" s="21"/>
      <c r="O73" s="19"/>
      <c r="Q73" s="19"/>
      <c r="S73" s="19"/>
      <c r="U73" s="19"/>
      <c r="V73" s="21"/>
    </row>
    <row r="74" spans="1:22" ht="18" customHeight="1">
      <c r="A74" s="22"/>
      <c r="B74" s="18"/>
      <c r="D74" s="19"/>
      <c r="E74" s="19"/>
      <c r="F74" s="19"/>
      <c r="H74" s="19"/>
      <c r="I74" s="19"/>
      <c r="K74" s="19"/>
      <c r="L74" s="19"/>
      <c r="M74" s="21"/>
      <c r="N74" s="21"/>
      <c r="O74" s="19"/>
      <c r="Q74" s="19"/>
      <c r="S74" s="19"/>
      <c r="U74" s="19"/>
      <c r="V74" s="21"/>
    </row>
    <row r="75" spans="1:22" ht="18" customHeight="1">
      <c r="A75" s="22"/>
      <c r="B75" s="18"/>
      <c r="D75" s="19"/>
      <c r="E75" s="19"/>
      <c r="F75" s="19"/>
      <c r="H75" s="19"/>
      <c r="I75" s="19"/>
      <c r="K75" s="19"/>
      <c r="L75" s="19"/>
      <c r="M75" s="21"/>
      <c r="N75" s="21"/>
      <c r="O75" s="19"/>
      <c r="Q75" s="19"/>
      <c r="S75" s="19"/>
      <c r="U75" s="19"/>
      <c r="V75" s="21"/>
    </row>
    <row r="76" spans="1:22" ht="18" customHeight="1">
      <c r="A76" s="22"/>
      <c r="B76" s="18"/>
      <c r="D76" s="19"/>
      <c r="E76" s="19"/>
      <c r="F76" s="19"/>
      <c r="H76" s="19"/>
      <c r="I76" s="19"/>
      <c r="K76" s="19"/>
      <c r="L76" s="19"/>
      <c r="M76" s="21"/>
      <c r="N76" s="21"/>
      <c r="O76" s="19"/>
      <c r="Q76" s="19"/>
      <c r="S76" s="19"/>
      <c r="U76" s="19"/>
      <c r="V76" s="21"/>
    </row>
    <row r="77" spans="1:22" ht="18" customHeight="1">
      <c r="A77" s="22"/>
      <c r="B77" s="18"/>
      <c r="D77" s="19"/>
      <c r="E77" s="19"/>
      <c r="F77" s="19"/>
      <c r="H77" s="19"/>
      <c r="I77" s="19"/>
      <c r="J77" s="29"/>
      <c r="K77" s="19"/>
      <c r="L77" s="19"/>
      <c r="M77" s="21"/>
      <c r="N77" s="21"/>
      <c r="O77" s="19"/>
      <c r="P77" s="19"/>
      <c r="Q77" s="19"/>
      <c r="S77" s="19"/>
      <c r="U77" s="19"/>
      <c r="V77" s="21"/>
    </row>
    <row r="78" spans="1:22" ht="18" customHeight="1">
      <c r="A78" s="22"/>
      <c r="B78" s="18"/>
      <c r="D78" s="19"/>
      <c r="E78" s="19"/>
      <c r="F78" s="19"/>
      <c r="H78" s="19"/>
      <c r="I78" s="19"/>
      <c r="J78" s="29"/>
      <c r="K78" s="19"/>
      <c r="L78" s="19"/>
      <c r="M78" s="21"/>
      <c r="N78" s="21"/>
      <c r="O78" s="19"/>
      <c r="Q78" s="19"/>
      <c r="S78" s="19"/>
      <c r="U78" s="19"/>
      <c r="V78" s="21"/>
    </row>
    <row r="79" spans="1:22" ht="18" customHeight="1">
      <c r="A79" s="22"/>
      <c r="B79" s="18"/>
      <c r="D79" s="19"/>
      <c r="E79" s="19"/>
      <c r="F79" s="19"/>
      <c r="H79" s="19"/>
      <c r="I79" s="19"/>
      <c r="K79" s="19"/>
      <c r="L79" s="19"/>
      <c r="M79" s="21"/>
      <c r="N79" s="21"/>
      <c r="O79" s="19"/>
      <c r="Q79" s="19"/>
      <c r="S79" s="19"/>
      <c r="U79" s="19"/>
      <c r="V79" s="21"/>
    </row>
    <row r="80" spans="1:22" ht="18" customHeight="1">
      <c r="A80" s="22"/>
      <c r="B80" s="18"/>
      <c r="D80" s="19"/>
      <c r="E80" s="19"/>
      <c r="F80" s="19"/>
      <c r="H80" s="19"/>
      <c r="I80" s="19"/>
      <c r="K80" s="19"/>
      <c r="L80" s="19"/>
      <c r="M80" s="21"/>
      <c r="N80" s="21"/>
      <c r="O80" s="19"/>
      <c r="Q80" s="19"/>
      <c r="S80" s="19"/>
      <c r="U80" s="19"/>
      <c r="V80" s="21"/>
    </row>
    <row r="81" spans="1:22" ht="18" customHeight="1">
      <c r="A81" s="22"/>
      <c r="B81" s="18"/>
      <c r="D81" s="19"/>
      <c r="E81" s="19"/>
      <c r="F81" s="19"/>
      <c r="H81" s="19"/>
      <c r="I81" s="19"/>
      <c r="K81" s="19"/>
      <c r="L81" s="19"/>
      <c r="M81" s="21"/>
      <c r="N81" s="21"/>
      <c r="O81" s="19"/>
      <c r="Q81" s="19"/>
      <c r="S81" s="19"/>
      <c r="U81" s="19"/>
      <c r="V81" s="21"/>
    </row>
    <row r="82" spans="1:22" ht="18" customHeight="1">
      <c r="A82" s="22"/>
      <c r="B82" s="18"/>
      <c r="D82" s="19"/>
      <c r="E82" s="19"/>
      <c r="F82" s="19"/>
      <c r="H82" s="19"/>
      <c r="I82" s="19"/>
      <c r="K82" s="19"/>
      <c r="L82" s="19"/>
      <c r="M82" s="21"/>
      <c r="N82" s="21"/>
      <c r="O82" s="19"/>
      <c r="Q82" s="19"/>
      <c r="S82" s="19"/>
      <c r="U82" s="19"/>
      <c r="V82" s="21"/>
    </row>
    <row r="83" spans="1:22" ht="18" customHeight="1">
      <c r="A83" s="22"/>
      <c r="B83" s="18"/>
      <c r="D83" s="19"/>
      <c r="E83" s="19"/>
      <c r="F83" s="19"/>
      <c r="H83" s="19"/>
      <c r="I83" s="19"/>
      <c r="K83" s="19"/>
      <c r="L83" s="19"/>
      <c r="M83" s="21"/>
      <c r="N83" s="21"/>
      <c r="O83" s="19"/>
      <c r="Q83" s="19"/>
      <c r="S83" s="19"/>
      <c r="U83" s="19"/>
      <c r="V83" s="21"/>
    </row>
    <row r="84" spans="1:22" ht="18" customHeight="1">
      <c r="A84" s="22"/>
      <c r="B84" s="18"/>
      <c r="D84" s="19"/>
      <c r="E84" s="19"/>
      <c r="F84" s="19"/>
      <c r="H84" s="19"/>
      <c r="I84" s="19"/>
      <c r="K84" s="30"/>
      <c r="L84" s="19"/>
      <c r="M84" s="21"/>
      <c r="N84" s="21"/>
      <c r="O84" s="19"/>
      <c r="Q84" s="19"/>
      <c r="S84" s="19"/>
      <c r="U84" s="19"/>
      <c r="V84" s="21"/>
    </row>
    <row r="85" spans="1:22" ht="18" customHeight="1">
      <c r="A85" s="22"/>
      <c r="B85" s="18"/>
      <c r="D85" s="19"/>
      <c r="E85" s="19"/>
      <c r="F85" s="19"/>
      <c r="H85" s="19"/>
      <c r="I85" s="19"/>
      <c r="K85" s="30"/>
      <c r="L85" s="19"/>
      <c r="M85" s="21"/>
      <c r="N85" s="21"/>
      <c r="O85" s="19"/>
      <c r="Q85" s="19"/>
      <c r="S85" s="19"/>
      <c r="U85" s="19"/>
      <c r="V85" s="21"/>
    </row>
    <row r="86" spans="1:22" ht="18" customHeight="1">
      <c r="A86" s="22"/>
      <c r="B86" s="18"/>
      <c r="D86" s="19"/>
      <c r="E86" s="19"/>
      <c r="F86" s="19"/>
      <c r="H86" s="19"/>
      <c r="I86" s="19"/>
      <c r="K86" s="19"/>
      <c r="L86" s="19"/>
      <c r="M86" s="21"/>
      <c r="N86" s="21"/>
      <c r="O86" s="19"/>
      <c r="Q86" s="19"/>
      <c r="S86" s="19"/>
      <c r="U86" s="19"/>
      <c r="V86" s="21"/>
    </row>
    <row r="87" spans="1:22" ht="18" customHeight="1">
      <c r="A87" s="22"/>
      <c r="B87" s="18"/>
      <c r="D87" s="19"/>
      <c r="E87" s="19"/>
      <c r="F87" s="19"/>
      <c r="H87" s="19"/>
      <c r="I87" s="19"/>
      <c r="K87" s="19"/>
      <c r="L87" s="19"/>
      <c r="M87" s="21"/>
      <c r="N87" s="21"/>
      <c r="O87" s="19"/>
      <c r="Q87" s="19"/>
      <c r="S87" s="19"/>
      <c r="U87" s="19"/>
      <c r="V87" s="21"/>
    </row>
    <row r="88" spans="1:22" ht="18" customHeight="1">
      <c r="A88" s="22"/>
      <c r="B88" s="18"/>
      <c r="D88" s="19"/>
      <c r="E88" s="19"/>
      <c r="F88" s="19"/>
      <c r="H88" s="19"/>
      <c r="I88" s="19"/>
      <c r="K88" s="19"/>
      <c r="L88" s="19"/>
      <c r="M88" s="21"/>
      <c r="N88" s="21"/>
      <c r="O88" s="19"/>
      <c r="Q88" s="19"/>
      <c r="S88" s="19"/>
      <c r="U88" s="19"/>
      <c r="V88" s="21"/>
    </row>
    <row r="89" spans="1:22" ht="18" customHeight="1">
      <c r="A89" s="22"/>
      <c r="B89" s="18"/>
      <c r="D89" s="19"/>
      <c r="E89" s="19"/>
      <c r="F89" s="19"/>
      <c r="H89" s="19"/>
      <c r="I89" s="19"/>
      <c r="K89" s="19"/>
      <c r="L89" s="19"/>
      <c r="M89" s="21"/>
      <c r="N89" s="21"/>
      <c r="O89" s="19"/>
      <c r="Q89" s="19"/>
      <c r="S89" s="19"/>
      <c r="U89" s="19"/>
      <c r="V89" s="21"/>
    </row>
    <row r="90" spans="1:22" ht="18" customHeight="1">
      <c r="A90" s="22"/>
      <c r="B90" s="18"/>
      <c r="D90" s="19"/>
      <c r="E90" s="19"/>
      <c r="F90" s="19"/>
      <c r="H90" s="19"/>
      <c r="I90" s="19"/>
      <c r="K90" s="19"/>
      <c r="L90" s="19"/>
      <c r="M90" s="21"/>
      <c r="N90" s="21"/>
      <c r="O90" s="19"/>
      <c r="Q90" s="19"/>
      <c r="S90" s="19"/>
      <c r="U90" s="19"/>
      <c r="V90" s="21"/>
    </row>
    <row r="91" spans="1:22" ht="18" customHeight="1">
      <c r="A91" s="22"/>
      <c r="B91" s="18"/>
      <c r="D91" s="19"/>
      <c r="E91" s="19"/>
      <c r="F91" s="19"/>
      <c r="H91" s="19"/>
      <c r="I91" s="19"/>
      <c r="K91" s="19"/>
      <c r="L91" s="19"/>
      <c r="M91" s="21"/>
      <c r="N91" s="21"/>
      <c r="O91" s="19"/>
      <c r="Q91" s="19"/>
      <c r="S91" s="19"/>
      <c r="U91" s="19"/>
      <c r="V91" s="21"/>
    </row>
    <row r="92" spans="1:22" ht="18" customHeight="1">
      <c r="A92" s="22"/>
      <c r="B92" s="18"/>
      <c r="D92" s="19"/>
      <c r="E92" s="19"/>
      <c r="F92" s="19"/>
      <c r="H92" s="19"/>
      <c r="I92" s="19"/>
      <c r="K92" s="19"/>
      <c r="L92" s="19"/>
      <c r="M92" s="21"/>
      <c r="N92" s="21"/>
      <c r="O92" s="19"/>
      <c r="Q92" s="19"/>
      <c r="S92" s="19"/>
      <c r="U92" s="19"/>
      <c r="V92" s="21"/>
    </row>
    <row r="93" spans="1:22" ht="18" customHeight="1">
      <c r="A93" s="22"/>
      <c r="B93" s="18"/>
      <c r="D93" s="19"/>
      <c r="E93" s="19"/>
      <c r="F93" s="19"/>
      <c r="H93" s="19"/>
      <c r="I93" s="19"/>
      <c r="K93" s="19"/>
      <c r="L93" s="19"/>
      <c r="M93" s="21"/>
      <c r="N93" s="21"/>
      <c r="O93" s="19"/>
      <c r="Q93" s="19"/>
      <c r="S93" s="19"/>
      <c r="U93" s="19"/>
      <c r="V93" s="21"/>
    </row>
    <row r="94" spans="1:22" ht="18" customHeight="1">
      <c r="A94" s="22"/>
      <c r="B94" s="18"/>
      <c r="D94" s="19"/>
      <c r="E94" s="19"/>
      <c r="F94" s="19"/>
      <c r="H94" s="19"/>
      <c r="I94" s="19"/>
      <c r="K94" s="19"/>
      <c r="L94" s="19"/>
      <c r="M94" s="21"/>
      <c r="N94" s="21"/>
      <c r="O94" s="19"/>
      <c r="Q94" s="19"/>
      <c r="S94" s="19"/>
      <c r="U94" s="19"/>
      <c r="V94" s="21"/>
    </row>
    <row r="95" spans="1:22" ht="18" customHeight="1">
      <c r="A95" s="22"/>
      <c r="B95" s="18"/>
      <c r="D95" s="19"/>
      <c r="E95" s="19"/>
      <c r="F95" s="19"/>
      <c r="H95" s="19"/>
      <c r="I95" s="19"/>
      <c r="K95" s="19"/>
      <c r="L95" s="19"/>
      <c r="M95" s="21"/>
      <c r="N95" s="21"/>
      <c r="O95" s="19"/>
      <c r="Q95" s="19"/>
      <c r="S95" s="19"/>
      <c r="U95" s="19"/>
      <c r="V95" s="21"/>
    </row>
    <row r="96" spans="1:22" ht="18" customHeight="1">
      <c r="A96" s="22"/>
      <c r="B96" s="18"/>
      <c r="D96" s="19"/>
      <c r="E96" s="19"/>
      <c r="F96" s="19"/>
      <c r="H96" s="19"/>
      <c r="I96" s="19"/>
      <c r="K96" s="19"/>
      <c r="L96" s="19"/>
      <c r="M96" s="21"/>
      <c r="N96" s="21"/>
      <c r="O96" s="19"/>
      <c r="Q96" s="19"/>
      <c r="S96" s="19"/>
      <c r="U96" s="19"/>
      <c r="V96" s="21"/>
    </row>
    <row r="97" spans="1:22" ht="18" customHeight="1">
      <c r="A97" s="22"/>
      <c r="B97" s="18"/>
      <c r="D97" s="19"/>
      <c r="E97" s="19"/>
      <c r="F97" s="19"/>
      <c r="H97" s="19"/>
      <c r="I97" s="19"/>
      <c r="K97" s="19"/>
      <c r="L97" s="19"/>
      <c r="M97" s="21"/>
      <c r="N97" s="21"/>
      <c r="O97" s="19"/>
      <c r="Q97" s="19"/>
      <c r="S97" s="19"/>
      <c r="U97" s="19"/>
      <c r="V97" s="21"/>
    </row>
    <row r="98" spans="1:22" ht="18" customHeight="1">
      <c r="A98" s="22"/>
      <c r="B98" s="18"/>
      <c r="D98" s="19"/>
      <c r="E98" s="19"/>
      <c r="F98" s="19"/>
      <c r="H98" s="19"/>
      <c r="I98" s="19"/>
      <c r="K98" s="19"/>
      <c r="L98" s="19"/>
      <c r="M98" s="21"/>
      <c r="N98" s="21"/>
      <c r="O98" s="19"/>
      <c r="Q98" s="19"/>
      <c r="S98" s="19"/>
      <c r="U98" s="19"/>
      <c r="V98" s="21"/>
    </row>
    <row r="99" spans="1:22" ht="18" customHeight="1">
      <c r="A99" s="22"/>
      <c r="B99" s="18"/>
      <c r="D99" s="19"/>
      <c r="E99" s="19"/>
      <c r="F99" s="19"/>
      <c r="H99" s="19"/>
      <c r="I99" s="19"/>
      <c r="K99" s="19"/>
      <c r="L99" s="19"/>
      <c r="M99" s="21"/>
      <c r="N99" s="21"/>
      <c r="O99" s="19"/>
      <c r="Q99" s="19"/>
      <c r="S99" s="19"/>
      <c r="U99" s="19"/>
      <c r="V99" s="21"/>
    </row>
    <row r="100" spans="1:22" ht="18" customHeight="1">
      <c r="A100" s="22"/>
      <c r="B100" s="18"/>
      <c r="D100" s="19"/>
      <c r="E100" s="19"/>
      <c r="F100" s="19"/>
      <c r="H100" s="19"/>
      <c r="I100" s="19"/>
      <c r="K100" s="19"/>
      <c r="L100" s="19"/>
      <c r="M100" s="21"/>
      <c r="N100" s="21"/>
      <c r="O100" s="19"/>
      <c r="Q100" s="19"/>
      <c r="S100" s="19"/>
      <c r="U100" s="19"/>
      <c r="V100" s="21"/>
    </row>
    <row r="101" spans="1:22" ht="18" customHeight="1">
      <c r="A101" s="22"/>
      <c r="B101" s="18"/>
      <c r="D101" s="19"/>
      <c r="E101" s="19"/>
      <c r="F101" s="19"/>
      <c r="H101" s="19"/>
      <c r="I101" s="19"/>
      <c r="K101" s="19"/>
      <c r="L101" s="19"/>
      <c r="M101" s="21"/>
      <c r="N101" s="21"/>
      <c r="O101" s="19"/>
      <c r="Q101" s="19"/>
      <c r="S101" s="19"/>
      <c r="U101" s="19"/>
      <c r="V101" s="21"/>
    </row>
    <row r="102" spans="1:22" ht="18" customHeight="1">
      <c r="A102" s="22"/>
      <c r="B102" s="18"/>
      <c r="D102" s="19"/>
      <c r="E102" s="19"/>
      <c r="F102" s="19"/>
      <c r="H102" s="19"/>
      <c r="I102" s="19"/>
      <c r="K102" s="19"/>
      <c r="L102" s="19"/>
      <c r="M102" s="21"/>
      <c r="N102" s="21"/>
      <c r="O102" s="19"/>
      <c r="Q102" s="19"/>
      <c r="S102" s="19"/>
      <c r="U102" s="19"/>
      <c r="V102" s="21"/>
    </row>
    <row r="103" spans="1:22" ht="18" customHeight="1">
      <c r="A103" s="22"/>
      <c r="B103" s="18"/>
      <c r="D103" s="19"/>
      <c r="E103" s="19"/>
      <c r="F103" s="19"/>
      <c r="H103" s="19"/>
      <c r="I103" s="19"/>
      <c r="K103" s="19"/>
      <c r="L103" s="19"/>
      <c r="M103" s="21"/>
      <c r="N103" s="21"/>
      <c r="O103" s="19"/>
      <c r="Q103" s="19"/>
      <c r="S103" s="19"/>
      <c r="U103" s="19"/>
      <c r="V103" s="21"/>
    </row>
    <row r="104" spans="1:22" ht="18" customHeight="1">
      <c r="A104" s="22"/>
      <c r="B104" s="18"/>
      <c r="D104" s="19"/>
      <c r="E104" s="19"/>
      <c r="F104" s="19"/>
      <c r="H104" s="19"/>
      <c r="I104" s="19"/>
      <c r="K104" s="19"/>
      <c r="L104" s="19"/>
      <c r="M104" s="21"/>
      <c r="N104" s="21"/>
      <c r="O104" s="19"/>
      <c r="Q104" s="19"/>
      <c r="S104" s="19"/>
      <c r="U104" s="19"/>
      <c r="V104" s="21"/>
    </row>
    <row r="105" spans="1:22" ht="18" customHeight="1">
      <c r="A105" s="22"/>
      <c r="B105" s="18"/>
      <c r="D105" s="19"/>
      <c r="E105" s="19"/>
      <c r="F105" s="19"/>
      <c r="H105" s="19"/>
      <c r="I105" s="19"/>
      <c r="K105" s="19"/>
      <c r="L105" s="19"/>
      <c r="M105" s="21"/>
      <c r="N105" s="21"/>
      <c r="O105" s="19"/>
      <c r="Q105" s="19"/>
      <c r="S105" s="19"/>
      <c r="U105" s="19"/>
      <c r="V105" s="21"/>
    </row>
    <row r="106" spans="1:22" ht="18" customHeight="1">
      <c r="A106" s="22"/>
      <c r="B106" s="18"/>
      <c r="D106" s="19"/>
      <c r="E106" s="19"/>
      <c r="F106" s="19"/>
      <c r="H106" s="19"/>
      <c r="I106" s="19"/>
      <c r="K106" s="19"/>
      <c r="L106" s="19"/>
      <c r="M106" s="21"/>
      <c r="N106" s="21"/>
      <c r="O106" s="19"/>
      <c r="Q106" s="19"/>
      <c r="S106" s="19"/>
      <c r="U106" s="19"/>
      <c r="V106" s="21"/>
    </row>
    <row r="107" spans="1:22" ht="18" customHeight="1">
      <c r="A107" s="22"/>
      <c r="B107" s="18"/>
      <c r="D107" s="19"/>
      <c r="E107" s="19"/>
      <c r="F107" s="19"/>
      <c r="H107" s="19"/>
      <c r="I107" s="19"/>
      <c r="K107" s="19"/>
      <c r="L107" s="19"/>
      <c r="M107" s="21"/>
      <c r="N107" s="21"/>
      <c r="O107" s="19"/>
      <c r="Q107" s="19"/>
      <c r="S107" s="19"/>
      <c r="U107" s="19"/>
      <c r="V107" s="21"/>
    </row>
    <row r="108" spans="1:22" ht="18" customHeight="1">
      <c r="A108" s="22"/>
      <c r="B108" s="18"/>
      <c r="D108" s="19"/>
      <c r="E108" s="19"/>
      <c r="F108" s="19"/>
      <c r="H108" s="19"/>
      <c r="I108" s="19"/>
      <c r="K108" s="19"/>
      <c r="L108" s="19"/>
      <c r="M108" s="21"/>
      <c r="N108" s="21"/>
      <c r="O108" s="19"/>
      <c r="Q108" s="19"/>
      <c r="S108" s="19"/>
      <c r="U108" s="19"/>
      <c r="V108" s="21"/>
    </row>
    <row r="109" spans="1:22" ht="18" customHeight="1">
      <c r="A109" s="22"/>
      <c r="B109" s="18"/>
      <c r="D109" s="19"/>
      <c r="E109" s="19"/>
      <c r="F109" s="19"/>
      <c r="H109" s="19"/>
      <c r="I109" s="19"/>
      <c r="K109" s="19"/>
      <c r="L109" s="19"/>
      <c r="M109" s="21"/>
      <c r="N109" s="21"/>
      <c r="O109" s="19"/>
      <c r="Q109" s="19"/>
      <c r="S109" s="19"/>
      <c r="U109" s="19"/>
      <c r="V109" s="21"/>
    </row>
    <row r="110" spans="1:22" ht="18" customHeight="1">
      <c r="A110" s="22"/>
      <c r="B110" s="18"/>
      <c r="D110" s="19"/>
      <c r="E110" s="19"/>
      <c r="F110" s="19"/>
      <c r="H110" s="19"/>
      <c r="I110" s="19"/>
      <c r="K110" s="19"/>
      <c r="L110" s="19"/>
      <c r="M110" s="21"/>
      <c r="N110" s="21"/>
      <c r="O110" s="19"/>
      <c r="Q110" s="19"/>
      <c r="S110" s="19"/>
      <c r="U110" s="19"/>
      <c r="V110" s="21"/>
    </row>
    <row r="111" spans="1:22" ht="18" customHeight="1">
      <c r="A111" s="22"/>
      <c r="B111" s="18"/>
      <c r="D111" s="19"/>
      <c r="E111" s="19"/>
      <c r="F111" s="19"/>
      <c r="H111" s="19"/>
      <c r="I111" s="19"/>
      <c r="K111" s="19"/>
      <c r="L111" s="19"/>
      <c r="M111" s="21"/>
      <c r="N111" s="21"/>
      <c r="O111" s="19"/>
      <c r="Q111" s="19"/>
      <c r="S111" s="19"/>
      <c r="U111" s="19"/>
      <c r="V111" s="21"/>
    </row>
    <row r="112" spans="1:22" ht="18" customHeight="1">
      <c r="A112" s="22"/>
      <c r="B112" s="18"/>
      <c r="D112" s="19"/>
      <c r="E112" s="19"/>
      <c r="F112" s="19"/>
      <c r="H112" s="19"/>
      <c r="I112" s="19"/>
      <c r="K112" s="19"/>
      <c r="L112" s="19"/>
      <c r="M112" s="21"/>
      <c r="N112" s="21"/>
      <c r="O112" s="19"/>
      <c r="Q112" s="19"/>
      <c r="S112" s="19"/>
      <c r="U112" s="19"/>
      <c r="V112" s="21"/>
    </row>
    <row r="113" spans="1:22" ht="18" customHeight="1">
      <c r="A113" s="22"/>
      <c r="B113" s="18"/>
      <c r="D113" s="19"/>
      <c r="E113" s="19"/>
      <c r="F113" s="19"/>
      <c r="H113" s="19"/>
      <c r="I113" s="19"/>
      <c r="K113" s="19"/>
      <c r="L113" s="19"/>
      <c r="M113" s="21"/>
      <c r="N113" s="21"/>
      <c r="O113" s="19"/>
      <c r="Q113" s="19"/>
      <c r="S113" s="19"/>
      <c r="U113" s="19"/>
      <c r="V113" s="21"/>
    </row>
    <row r="114" spans="1:22" ht="18" customHeight="1">
      <c r="A114" s="22"/>
      <c r="B114" s="18"/>
      <c r="D114" s="19"/>
      <c r="E114" s="19"/>
      <c r="F114" s="19"/>
      <c r="H114" s="19"/>
      <c r="I114" s="19"/>
      <c r="K114" s="19"/>
      <c r="L114" s="19"/>
      <c r="M114" s="21"/>
      <c r="N114" s="21"/>
      <c r="O114" s="19"/>
      <c r="Q114" s="19"/>
      <c r="S114" s="19"/>
      <c r="U114" s="19"/>
      <c r="V114" s="21"/>
    </row>
    <row r="115" spans="1:22" ht="18" customHeight="1">
      <c r="A115" s="22"/>
      <c r="B115" s="18"/>
      <c r="D115" s="19"/>
      <c r="E115" s="19"/>
      <c r="F115" s="19"/>
      <c r="H115" s="19"/>
      <c r="I115" s="19"/>
      <c r="K115" s="19"/>
      <c r="L115" s="19"/>
      <c r="M115" s="21"/>
      <c r="N115" s="21"/>
      <c r="O115" s="19"/>
      <c r="Q115" s="19"/>
      <c r="S115" s="19"/>
      <c r="U115" s="19"/>
      <c r="V115" s="21"/>
    </row>
    <row r="116" spans="1:22" ht="18" customHeight="1">
      <c r="A116" s="22"/>
      <c r="B116" s="18"/>
      <c r="D116" s="19"/>
      <c r="E116" s="19"/>
      <c r="F116" s="19"/>
      <c r="H116" s="19"/>
      <c r="I116" s="19"/>
      <c r="K116" s="19"/>
      <c r="L116" s="19"/>
      <c r="M116" s="21"/>
      <c r="N116" s="21"/>
      <c r="O116" s="19"/>
      <c r="Q116" s="19"/>
      <c r="S116" s="19"/>
      <c r="U116" s="19"/>
      <c r="V116" s="21"/>
    </row>
    <row r="117" spans="1:22" ht="18" customHeight="1">
      <c r="A117" s="22"/>
      <c r="B117" s="18"/>
      <c r="C117" s="25"/>
      <c r="D117" s="29"/>
      <c r="E117" s="19"/>
      <c r="F117" s="19"/>
      <c r="H117" s="19"/>
      <c r="I117" s="19"/>
      <c r="K117" s="19"/>
      <c r="L117" s="19"/>
      <c r="M117" s="21"/>
      <c r="N117" s="21"/>
      <c r="O117" s="19"/>
      <c r="Q117" s="19"/>
      <c r="S117" s="19"/>
      <c r="U117" s="19"/>
      <c r="V117" s="21"/>
    </row>
    <row r="118" spans="2:22" ht="18" customHeight="1">
      <c r="B118" s="31"/>
      <c r="C118" s="32"/>
      <c r="D118" s="32">
        <f>SUM(D6:D117)</f>
        <v>70412.01999999999</v>
      </c>
      <c r="E118" s="32">
        <f>SUM(E6:E117)</f>
        <v>40030</v>
      </c>
      <c r="F118" s="32"/>
      <c r="G118" s="32">
        <f aca="true" t="shared" si="4" ref="G118:V118">SUM(G6:G117)</f>
        <v>7300</v>
      </c>
      <c r="H118" s="32">
        <f t="shared" si="4"/>
        <v>52711</v>
      </c>
      <c r="I118" s="32">
        <f t="shared" si="4"/>
        <v>20.08</v>
      </c>
      <c r="J118" s="32">
        <f t="shared" si="4"/>
        <v>26500</v>
      </c>
      <c r="K118" s="32">
        <f t="shared" si="4"/>
        <v>1083</v>
      </c>
      <c r="L118" s="32">
        <f t="shared" si="4"/>
        <v>0</v>
      </c>
      <c r="M118" s="32">
        <f t="shared" si="4"/>
        <v>10380.94</v>
      </c>
      <c r="N118" s="32">
        <f t="shared" si="4"/>
        <v>3855</v>
      </c>
      <c r="O118" s="32">
        <f t="shared" si="4"/>
        <v>3600</v>
      </c>
      <c r="P118" s="32">
        <f t="shared" si="4"/>
        <v>0</v>
      </c>
      <c r="Q118" s="32">
        <f t="shared" si="4"/>
        <v>3022</v>
      </c>
      <c r="R118" s="32">
        <f t="shared" si="4"/>
        <v>570</v>
      </c>
      <c r="S118" s="32">
        <f t="shared" si="4"/>
        <v>200</v>
      </c>
      <c r="T118" s="32">
        <f t="shared" si="4"/>
        <v>1200</v>
      </c>
      <c r="U118" s="32">
        <f t="shared" si="4"/>
        <v>0</v>
      </c>
      <c r="V118" s="32">
        <f t="shared" si="4"/>
        <v>0</v>
      </c>
    </row>
    <row r="119" spans="5:22" ht="18" customHeight="1">
      <c r="E119" s="29"/>
      <c r="F119" s="29"/>
      <c r="G119" s="29"/>
      <c r="V119" s="3"/>
    </row>
    <row r="120" spans="5:22" ht="18" customHeight="1">
      <c r="E120" s="29"/>
      <c r="V120" s="3"/>
    </row>
    <row r="121" spans="5:22" ht="18" customHeight="1">
      <c r="E121" s="29"/>
      <c r="V121" s="3"/>
    </row>
    <row r="122" ht="18" customHeight="1">
      <c r="V122" s="3"/>
    </row>
    <row r="123" spans="3:22" ht="23.25" customHeight="1">
      <c r="C123" s="33" t="s">
        <v>0</v>
      </c>
      <c r="D123" s="34" t="s">
        <v>101</v>
      </c>
      <c r="E123" s="34" t="s">
        <v>102</v>
      </c>
      <c r="V123" s="3"/>
    </row>
    <row r="124" spans="5:22" ht="18" customHeight="1">
      <c r="E124" s="35" t="s">
        <v>103</v>
      </c>
      <c r="V124" s="3"/>
    </row>
    <row r="125" spans="3:22" ht="18" customHeight="1">
      <c r="C125" s="36" t="s">
        <v>104</v>
      </c>
      <c r="V125" s="3"/>
    </row>
    <row r="126" spans="3:22" ht="18" customHeight="1">
      <c r="C126" s="3" t="s">
        <v>105</v>
      </c>
      <c r="D126" s="3">
        <f>G118</f>
        <v>7300</v>
      </c>
      <c r="E126" s="3">
        <v>9600</v>
      </c>
      <c r="V126" s="3"/>
    </row>
    <row r="127" spans="3:22" ht="18" customHeight="1">
      <c r="C127" s="3" t="s">
        <v>46</v>
      </c>
      <c r="D127" s="3">
        <f>H21</f>
        <v>15000</v>
      </c>
      <c r="E127" s="3">
        <v>0</v>
      </c>
      <c r="V127" s="3"/>
    </row>
    <row r="128" spans="3:22" ht="18" customHeight="1">
      <c r="C128" s="3" t="s">
        <v>65</v>
      </c>
      <c r="D128" s="3">
        <f>H40</f>
        <v>25836</v>
      </c>
      <c r="E128" s="3">
        <v>0</v>
      </c>
      <c r="G128" s="27"/>
      <c r="V128" s="3"/>
    </row>
    <row r="129" spans="3:22" ht="18" customHeight="1">
      <c r="C129" s="3" t="s">
        <v>97</v>
      </c>
      <c r="D129" s="3">
        <f>H58</f>
        <v>10875</v>
      </c>
      <c r="E129" s="3">
        <v>0</v>
      </c>
      <c r="V129" s="3"/>
    </row>
    <row r="130" spans="3:22" ht="18" customHeight="1">
      <c r="C130" s="3" t="s">
        <v>106</v>
      </c>
      <c r="D130" s="3">
        <f>H44</f>
        <v>1000</v>
      </c>
      <c r="E130" s="3">
        <v>0</v>
      </c>
      <c r="V130" s="3"/>
    </row>
    <row r="131" spans="3:22" ht="18" customHeight="1">
      <c r="C131" s="3" t="s">
        <v>107</v>
      </c>
      <c r="D131" s="3">
        <f>M118</f>
        <v>10380.94</v>
      </c>
      <c r="E131" s="3">
        <v>0</v>
      </c>
      <c r="V131" s="3"/>
    </row>
    <row r="132" spans="3:22" ht="18" customHeight="1">
      <c r="C132" s="37" t="s">
        <v>7</v>
      </c>
      <c r="D132" s="37">
        <f>I118</f>
        <v>20.08</v>
      </c>
      <c r="E132" s="38">
        <v>20</v>
      </c>
      <c r="V132" s="3"/>
    </row>
    <row r="133" spans="3:22" ht="18" customHeight="1">
      <c r="C133" s="3" t="s">
        <v>108</v>
      </c>
      <c r="D133" s="3">
        <f>SUM(D126:D132)</f>
        <v>70412.02</v>
      </c>
      <c r="E133" s="3">
        <f>SUM(E126:E132)</f>
        <v>9620</v>
      </c>
      <c r="V133" s="3"/>
    </row>
    <row r="134" spans="1:256" ht="18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8" customHeight="1">
      <c r="A135"/>
      <c r="B135"/>
      <c r="C135" s="36" t="s">
        <v>109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3:5" s="27" customFormat="1" ht="18" customHeight="1">
      <c r="C136" s="3" t="s">
        <v>92</v>
      </c>
      <c r="D136" s="3">
        <f>J118</f>
        <v>26500</v>
      </c>
      <c r="E136" s="29">
        <v>32000</v>
      </c>
    </row>
    <row r="137" spans="3:22" ht="18" customHeight="1">
      <c r="C137" s="3" t="s">
        <v>9</v>
      </c>
      <c r="D137" s="3">
        <f>K118</f>
        <v>1083</v>
      </c>
      <c r="E137" s="3">
        <v>1000</v>
      </c>
      <c r="F137" s="29"/>
      <c r="V137" s="3"/>
    </row>
    <row r="138" spans="3:22" ht="18" customHeight="1">
      <c r="C138" s="3" t="s">
        <v>110</v>
      </c>
      <c r="D138" s="3">
        <f>N118</f>
        <v>3855</v>
      </c>
      <c r="E138" s="3">
        <v>3000</v>
      </c>
      <c r="F138" s="29"/>
      <c r="V138" s="3"/>
    </row>
    <row r="139" spans="3:22" ht="18" customHeight="1">
      <c r="C139" s="3" t="s">
        <v>13</v>
      </c>
      <c r="D139" s="3">
        <f>O118</f>
        <v>3600</v>
      </c>
      <c r="E139" s="3">
        <v>4000</v>
      </c>
      <c r="F139" s="29"/>
      <c r="V139" s="3"/>
    </row>
    <row r="140" spans="3:22" ht="18" customHeight="1">
      <c r="C140" s="3" t="s">
        <v>14</v>
      </c>
      <c r="D140" s="3">
        <f>P118</f>
        <v>0</v>
      </c>
      <c r="E140" s="3">
        <v>0</v>
      </c>
      <c r="F140" s="29"/>
      <c r="V140" s="3"/>
    </row>
    <row r="141" spans="3:22" ht="18" customHeight="1">
      <c r="C141" s="3" t="s">
        <v>17</v>
      </c>
      <c r="D141" s="3">
        <f>S118</f>
        <v>200</v>
      </c>
      <c r="E141" s="3">
        <v>200</v>
      </c>
      <c r="F141" s="29"/>
      <c r="V141" s="3"/>
    </row>
    <row r="142" spans="3:22" ht="18" customHeight="1">
      <c r="C142" s="3" t="s">
        <v>111</v>
      </c>
      <c r="D142" s="3">
        <f>Q118</f>
        <v>3022</v>
      </c>
      <c r="E142" s="3">
        <v>500</v>
      </c>
      <c r="F142" s="29"/>
      <c r="V142" s="3"/>
    </row>
    <row r="143" spans="3:22" ht="18" customHeight="1">
      <c r="C143" s="3" t="s">
        <v>112</v>
      </c>
      <c r="D143" s="3">
        <f>R118</f>
        <v>570</v>
      </c>
      <c r="E143" s="3">
        <v>0</v>
      </c>
      <c r="F143" s="29"/>
      <c r="V143" s="3"/>
    </row>
    <row r="144" spans="3:22" ht="18" customHeight="1">
      <c r="C144" s="3" t="s">
        <v>18</v>
      </c>
      <c r="D144" s="3">
        <f>T118</f>
        <v>1200</v>
      </c>
      <c r="E144" s="3">
        <v>0</v>
      </c>
      <c r="F144" s="29"/>
      <c r="V144" s="3"/>
    </row>
    <row r="145" spans="3:22" ht="18" customHeight="1">
      <c r="C145" s="3" t="s">
        <v>113</v>
      </c>
      <c r="D145" s="3">
        <f>U118</f>
        <v>0</v>
      </c>
      <c r="E145" s="3">
        <v>500</v>
      </c>
      <c r="F145" s="29"/>
      <c r="V145" s="3"/>
    </row>
    <row r="146" spans="3:22" ht="18" customHeight="1">
      <c r="C146" s="37" t="s">
        <v>114</v>
      </c>
      <c r="D146" s="37">
        <f>V118</f>
        <v>0</v>
      </c>
      <c r="E146" s="3">
        <v>0</v>
      </c>
      <c r="F146" s="29"/>
      <c r="V146" s="3"/>
    </row>
    <row r="147" spans="3:22" ht="18" customHeight="1">
      <c r="C147" s="3" t="s">
        <v>108</v>
      </c>
      <c r="D147" s="3">
        <f>SUM(D136:D146)</f>
        <v>40030</v>
      </c>
      <c r="E147" s="39">
        <f>SUM(E136:E146)</f>
        <v>41200</v>
      </c>
      <c r="F147" s="29"/>
      <c r="V147" s="3"/>
    </row>
    <row r="148" spans="3:22" ht="18" customHeight="1">
      <c r="C148" s="37" t="s">
        <v>115</v>
      </c>
      <c r="D148" s="37">
        <f>D133-D147</f>
        <v>30382.020000000004</v>
      </c>
      <c r="E148" s="38">
        <f>E133-E147</f>
        <v>-31580</v>
      </c>
      <c r="V148" s="3"/>
    </row>
    <row r="149" spans="3:22" ht="18" customHeight="1">
      <c r="C149" s="27" t="s">
        <v>108</v>
      </c>
      <c r="D149" s="29">
        <f>SUM(D133:D134)</f>
        <v>70412.02</v>
      </c>
      <c r="E149" s="3">
        <f>E147+E148</f>
        <v>9620</v>
      </c>
      <c r="F149"/>
      <c r="G149"/>
      <c r="V149" s="3"/>
    </row>
    <row r="150" spans="6:22" ht="18" customHeight="1">
      <c r="F150"/>
      <c r="G150"/>
      <c r="V150" s="3"/>
    </row>
    <row r="151" spans="3:22" ht="18" customHeight="1">
      <c r="C151" s="3" t="s">
        <v>116</v>
      </c>
      <c r="D151" s="3">
        <f>F6</f>
        <v>9394.03</v>
      </c>
      <c r="E151" s="3">
        <f>D153</f>
        <v>39776.05</v>
      </c>
      <c r="F151" s="27"/>
      <c r="G151" s="29"/>
      <c r="V151" s="3"/>
    </row>
    <row r="152" spans="3:22" ht="18" customHeight="1">
      <c r="C152" s="37" t="s">
        <v>115</v>
      </c>
      <c r="D152" s="37">
        <f>D133-D147</f>
        <v>30382.020000000004</v>
      </c>
      <c r="E152" s="38">
        <f>E148</f>
        <v>-31580</v>
      </c>
      <c r="F152" s="27"/>
      <c r="G152" s="29"/>
      <c r="V152" s="3"/>
    </row>
    <row r="153" spans="3:22" ht="18" customHeight="1">
      <c r="C153" s="3" t="s">
        <v>117</v>
      </c>
      <c r="D153" s="3">
        <f>D151+D152</f>
        <v>39776.05</v>
      </c>
      <c r="E153" s="3">
        <f>D153+E152</f>
        <v>8196.050000000003</v>
      </c>
      <c r="V153" s="3"/>
    </row>
    <row r="154" spans="3:22" ht="18" customHeight="1">
      <c r="C154"/>
      <c r="D154"/>
      <c r="V154" s="3"/>
    </row>
    <row r="155" spans="3:22" ht="18" customHeight="1">
      <c r="C155"/>
      <c r="D155"/>
      <c r="V155" s="3"/>
    </row>
    <row r="156" ht="18" customHeight="1">
      <c r="V156" s="3"/>
    </row>
    <row r="157" ht="18" customHeight="1">
      <c r="V157" s="3"/>
    </row>
    <row r="158" spans="3:22" ht="18" customHeight="1">
      <c r="C158" s="3" t="s">
        <v>118</v>
      </c>
      <c r="D158" s="3" t="s">
        <v>119</v>
      </c>
      <c r="V158" s="3"/>
    </row>
    <row r="159" spans="4:22" ht="18" customHeight="1">
      <c r="D159" s="3" t="s">
        <v>120</v>
      </c>
      <c r="V159" s="3"/>
    </row>
    <row r="160" ht="18" customHeight="1">
      <c r="V160" s="3"/>
    </row>
    <row r="161" ht="18" customHeight="1">
      <c r="V161" s="3"/>
    </row>
    <row r="162" spans="3:22" ht="18" customHeight="1">
      <c r="C162" s="3" t="s">
        <v>121</v>
      </c>
      <c r="D162" s="3" t="s">
        <v>122</v>
      </c>
      <c r="V162" s="3"/>
    </row>
    <row r="163" spans="1:5" s="27" customFormat="1" ht="18" customHeight="1">
      <c r="A163" s="28"/>
      <c r="D163" s="29" t="s">
        <v>123</v>
      </c>
      <c r="E163" s="29"/>
    </row>
    <row r="164" spans="1:5" s="27" customFormat="1" ht="18" customHeight="1">
      <c r="A164" s="28"/>
      <c r="D164" s="29"/>
      <c r="E164" s="29"/>
    </row>
    <row r="165" spans="1:5" s="27" customFormat="1" ht="18" customHeight="1">
      <c r="A165" s="28"/>
      <c r="D165" s="29"/>
      <c r="E165" s="29"/>
    </row>
    <row r="166" spans="4:5" s="27" customFormat="1" ht="18" customHeight="1">
      <c r="D166" s="29"/>
      <c r="E166" s="29"/>
    </row>
    <row r="167" spans="4:5" s="27" customFormat="1" ht="18" customHeight="1">
      <c r="D167" s="29"/>
      <c r="E167" s="29"/>
    </row>
    <row r="168" ht="17.25" customHeight="1">
      <c r="V168" s="3"/>
    </row>
    <row r="169" ht="17.25" customHeight="1">
      <c r="V169" s="3"/>
    </row>
    <row r="170" ht="17.25" customHeight="1">
      <c r="V170" s="3"/>
    </row>
    <row r="171" ht="17.25" customHeight="1">
      <c r="V171" s="3"/>
    </row>
    <row r="172" ht="17.25" customHeight="1">
      <c r="V172" s="3"/>
    </row>
    <row r="173" ht="17.25" customHeight="1">
      <c r="V173" s="3"/>
    </row>
    <row r="174" spans="3:22" ht="17.25" customHeight="1">
      <c r="C174" s="36"/>
      <c r="V174" s="3"/>
    </row>
    <row r="175" ht="17.25" customHeight="1">
      <c r="V175" s="3"/>
    </row>
    <row r="176" spans="3:22" ht="17.25" customHeight="1">
      <c r="C176" s="29"/>
      <c r="D176" s="29"/>
      <c r="E176" s="29"/>
      <c r="F176" s="29"/>
      <c r="V176" s="3"/>
    </row>
    <row r="177" ht="17.25" customHeight="1">
      <c r="V177" s="3"/>
    </row>
    <row r="178" ht="17.25" customHeight="1">
      <c r="V178" s="3"/>
    </row>
    <row r="179" ht="17.25" customHeight="1">
      <c r="V179" s="3"/>
    </row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</sheetData>
  <sheetProtection/>
  <mergeCells count="1">
    <mergeCell ref="D4:F4"/>
  </mergeCells>
  <printOptions/>
  <pageMargins left="0.125" right="0.19652777777777777" top="1.0465277777777777" bottom="0.19652777777777777" header="0.5118055555555555" footer="0.5118055555555555"/>
  <pageSetup firstPageNumber="1" useFirstPageNumber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8.421875" style="0" customWidth="1"/>
    <col min="3" max="3" width="51.140625" style="0" customWidth="1"/>
  </cols>
  <sheetData>
    <row r="1" ht="18" customHeight="1"/>
    <row r="2" ht="18" customHeight="1"/>
    <row r="3" ht="18" customHeight="1"/>
    <row r="4" ht="28.5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</sheetData>
  <sheetProtection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C16">
      <selection activeCell="H7" sqref="H7"/>
    </sheetView>
  </sheetViews>
  <sheetFormatPr defaultColWidth="11.421875" defaultRowHeight="12.75"/>
  <cols>
    <col min="1" max="2" width="11.421875" style="4" customWidth="1"/>
    <col min="3" max="3" width="35.57421875" style="4" customWidth="1"/>
    <col min="4" max="6" width="13.7109375" style="4" customWidth="1"/>
    <col min="7" max="7" width="11.421875" style="4" customWidth="1"/>
    <col min="8" max="8" width="11.421875" style="3" customWidth="1"/>
    <col min="9" max="16384" width="11.421875" style="4" customWidth="1"/>
  </cols>
  <sheetData>
    <row r="1" spans="1:8" ht="12.75">
      <c r="A1"/>
      <c r="B1"/>
      <c r="C1" s="40"/>
      <c r="D1" s="29"/>
      <c r="E1" s="29"/>
      <c r="F1" s="40"/>
      <c r="G1" s="40"/>
      <c r="H1" s="40"/>
    </row>
    <row r="2" spans="1:8" ht="12.75">
      <c r="A2"/>
      <c r="B2"/>
      <c r="C2" s="40"/>
      <c r="D2" s="29"/>
      <c r="E2" s="29"/>
      <c r="F2" s="40"/>
      <c r="G2" s="40"/>
      <c r="H2" s="40"/>
    </row>
    <row r="3" spans="1:8" ht="15.75">
      <c r="A3"/>
      <c r="B3"/>
      <c r="C3" s="41" t="s">
        <v>104</v>
      </c>
      <c r="D3" s="42">
        <v>2008</v>
      </c>
      <c r="E3" s="43">
        <v>2007</v>
      </c>
      <c r="F3" s="44">
        <v>2006</v>
      </c>
      <c r="G3" s="44">
        <v>2005</v>
      </c>
      <c r="H3" s="45">
        <v>2004</v>
      </c>
    </row>
    <row r="4" spans="1:8" ht="15">
      <c r="A4"/>
      <c r="B4"/>
      <c r="C4" s="46" t="s">
        <v>105</v>
      </c>
      <c r="D4" s="3">
        <v>14100</v>
      </c>
      <c r="E4" s="3">
        <v>16200</v>
      </c>
      <c r="F4" s="40">
        <v>19200</v>
      </c>
      <c r="G4" s="40">
        <v>18600</v>
      </c>
      <c r="H4" s="40">
        <v>24300</v>
      </c>
    </row>
    <row r="5" spans="1:8" ht="15">
      <c r="A5"/>
      <c r="B5"/>
      <c r="C5" s="46" t="s">
        <v>46</v>
      </c>
      <c r="D5" s="3">
        <v>15000</v>
      </c>
      <c r="E5" s="3">
        <v>15000</v>
      </c>
      <c r="F5" s="40">
        <v>10000</v>
      </c>
      <c r="G5" s="40">
        <v>11000</v>
      </c>
      <c r="H5" s="40">
        <v>10000</v>
      </c>
    </row>
    <row r="6" spans="1:8" ht="15">
      <c r="A6"/>
      <c r="B6"/>
      <c r="C6" s="46" t="s">
        <v>124</v>
      </c>
      <c r="D6" s="3">
        <v>24962</v>
      </c>
      <c r="E6" s="3">
        <v>24300</v>
      </c>
      <c r="F6" s="40">
        <v>34000</v>
      </c>
      <c r="G6" s="40">
        <v>23500</v>
      </c>
      <c r="H6" s="40">
        <v>57500</v>
      </c>
    </row>
    <row r="7" spans="1:8" ht="15">
      <c r="A7"/>
      <c r="B7"/>
      <c r="C7" s="46" t="s">
        <v>97</v>
      </c>
      <c r="D7" s="3">
        <v>10875</v>
      </c>
      <c r="E7" s="3">
        <v>10875</v>
      </c>
      <c r="F7" s="40">
        <v>9475</v>
      </c>
      <c r="G7" s="40">
        <v>9475</v>
      </c>
      <c r="H7" s="40"/>
    </row>
    <row r="8" spans="1:8" ht="15">
      <c r="A8"/>
      <c r="B8"/>
      <c r="C8" s="46" t="s">
        <v>125</v>
      </c>
      <c r="D8" s="3">
        <v>0</v>
      </c>
      <c r="E8" s="3">
        <v>0</v>
      </c>
      <c r="F8" s="40">
        <v>10000</v>
      </c>
      <c r="G8" s="40">
        <v>20000</v>
      </c>
      <c r="H8" s="40"/>
    </row>
    <row r="9" spans="1:8" ht="15">
      <c r="A9"/>
      <c r="B9"/>
      <c r="C9" s="46" t="s">
        <v>126</v>
      </c>
      <c r="D9" s="3">
        <v>0</v>
      </c>
      <c r="E9" s="3">
        <v>3000</v>
      </c>
      <c r="F9" s="40">
        <v>8600</v>
      </c>
      <c r="G9" s="40">
        <v>3000</v>
      </c>
      <c r="H9" s="40">
        <v>3000</v>
      </c>
    </row>
    <row r="10" spans="1:8" ht="15">
      <c r="A10"/>
      <c r="B10"/>
      <c r="C10" s="46" t="s">
        <v>127</v>
      </c>
      <c r="D10" s="3">
        <v>0</v>
      </c>
      <c r="E10" s="3">
        <v>0</v>
      </c>
      <c r="F10" s="40">
        <v>3000</v>
      </c>
      <c r="G10" s="40">
        <v>0</v>
      </c>
      <c r="H10" s="40"/>
    </row>
    <row r="11" spans="1:8" ht="15">
      <c r="A11"/>
      <c r="B11"/>
      <c r="C11" s="46" t="s">
        <v>7</v>
      </c>
      <c r="D11" s="3">
        <v>346.75</v>
      </c>
      <c r="E11" s="3">
        <v>474.28</v>
      </c>
      <c r="F11" s="40">
        <v>210.35</v>
      </c>
      <c r="G11" s="40">
        <v>95.71</v>
      </c>
      <c r="H11" s="40">
        <v>86.33</v>
      </c>
    </row>
    <row r="12" spans="1:8" ht="15">
      <c r="A12"/>
      <c r="B12"/>
      <c r="C12" s="47" t="s">
        <v>128</v>
      </c>
      <c r="D12" s="38">
        <v>5000</v>
      </c>
      <c r="E12" s="38">
        <v>25321.5</v>
      </c>
      <c r="F12" s="48"/>
      <c r="G12" s="48"/>
      <c r="H12" s="40"/>
    </row>
    <row r="13" spans="1:8" ht="15">
      <c r="A13"/>
      <c r="B13"/>
      <c r="C13" s="46" t="s">
        <v>108</v>
      </c>
      <c r="D13" s="3">
        <f>SUM(D4:D12)</f>
        <v>70283.75</v>
      </c>
      <c r="E13" s="3">
        <f>SUM(E4:E12)</f>
        <v>95170.78</v>
      </c>
      <c r="F13" s="49">
        <f>SUM(F4:F11)</f>
        <v>94485.35</v>
      </c>
      <c r="G13" s="49">
        <f>SUM(G4:G11)</f>
        <v>85670.71</v>
      </c>
      <c r="H13" s="49">
        <f>SUM(H4:H12)</f>
        <v>94886.33</v>
      </c>
    </row>
    <row r="14" spans="1:8" ht="12.75">
      <c r="A14"/>
      <c r="B14"/>
      <c r="C14"/>
      <c r="D14" s="27"/>
      <c r="E14"/>
      <c r="F14"/>
      <c r="G14"/>
      <c r="H14" s="40"/>
    </row>
    <row r="15" spans="1:8" ht="12.75">
      <c r="A15"/>
      <c r="B15"/>
      <c r="C15"/>
      <c r="D15" s="27"/>
      <c r="E15" s="27"/>
      <c r="F15"/>
      <c r="G15"/>
      <c r="H15" s="40"/>
    </row>
    <row r="16" spans="1:8" ht="12.75">
      <c r="A16"/>
      <c r="B16"/>
      <c r="C16" s="40"/>
      <c r="D16" s="29"/>
      <c r="E16" s="29"/>
      <c r="F16" s="40"/>
      <c r="G16" s="40"/>
      <c r="H16" s="40"/>
    </row>
    <row r="17" spans="1:8" ht="15.75">
      <c r="A17"/>
      <c r="B17"/>
      <c r="C17" s="41" t="s">
        <v>109</v>
      </c>
      <c r="D17" s="36"/>
      <c r="E17" s="36"/>
      <c r="F17" s="40"/>
      <c r="G17" s="40"/>
      <c r="H17" s="40"/>
    </row>
    <row r="18" spans="1:8" ht="15">
      <c r="A18"/>
      <c r="B18"/>
      <c r="C18" s="46" t="s">
        <v>92</v>
      </c>
      <c r="D18" s="3">
        <v>52500</v>
      </c>
      <c r="E18" s="3">
        <v>44656.5</v>
      </c>
      <c r="F18" s="40">
        <v>48310</v>
      </c>
      <c r="G18" s="40">
        <v>28200</v>
      </c>
      <c r="H18" s="40">
        <v>18300</v>
      </c>
    </row>
    <row r="19" spans="1:8" ht="15">
      <c r="A19"/>
      <c r="B19"/>
      <c r="C19" s="46" t="s">
        <v>9</v>
      </c>
      <c r="D19" s="3">
        <v>2495.68</v>
      </c>
      <c r="E19" s="3">
        <v>4966.54</v>
      </c>
      <c r="F19" s="40">
        <v>1004.25</v>
      </c>
      <c r="G19" s="40">
        <v>1467.5</v>
      </c>
      <c r="H19" s="40">
        <v>985.5</v>
      </c>
    </row>
    <row r="20" spans="1:8" ht="15">
      <c r="A20"/>
      <c r="B20"/>
      <c r="C20" s="46" t="s">
        <v>110</v>
      </c>
      <c r="D20" s="3">
        <f>Ark1!D138</f>
        <v>3855</v>
      </c>
      <c r="E20" s="3">
        <v>33879.36</v>
      </c>
      <c r="F20" s="40">
        <v>30047.25</v>
      </c>
      <c r="G20" s="40">
        <v>19974.25</v>
      </c>
      <c r="H20" s="40">
        <v>6000</v>
      </c>
    </row>
    <row r="21" spans="1:8" ht="15">
      <c r="A21"/>
      <c r="B21"/>
      <c r="C21" s="46" t="s">
        <v>129</v>
      </c>
      <c r="D21" s="3">
        <v>0</v>
      </c>
      <c r="E21" s="3">
        <v>0</v>
      </c>
      <c r="F21" s="40">
        <v>20523.25</v>
      </c>
      <c r="G21" s="40">
        <v>0</v>
      </c>
      <c r="H21" s="40"/>
    </row>
    <row r="22" spans="1:8" ht="15">
      <c r="A22"/>
      <c r="B22"/>
      <c r="C22" s="46" t="s">
        <v>13</v>
      </c>
      <c r="D22" s="3">
        <v>8250</v>
      </c>
      <c r="E22" s="3">
        <v>14610</v>
      </c>
      <c r="F22" s="40">
        <v>11550</v>
      </c>
      <c r="G22" s="40">
        <v>10615.56</v>
      </c>
      <c r="H22" s="40">
        <v>17500</v>
      </c>
    </row>
    <row r="23" spans="1:8" ht="15">
      <c r="A23"/>
      <c r="B23"/>
      <c r="C23" s="46" t="s">
        <v>14</v>
      </c>
      <c r="D23" s="3">
        <v>24</v>
      </c>
      <c r="E23" s="3">
        <v>116</v>
      </c>
      <c r="F23" s="40">
        <v>218</v>
      </c>
      <c r="G23" s="40">
        <v>-179</v>
      </c>
      <c r="H23" s="40">
        <v>637</v>
      </c>
    </row>
    <row r="24" spans="1:8" ht="15">
      <c r="A24"/>
      <c r="B24"/>
      <c r="C24" s="46" t="s">
        <v>111</v>
      </c>
      <c r="D24" s="3">
        <v>3105.4</v>
      </c>
      <c r="E24" s="3">
        <v>1093.45</v>
      </c>
      <c r="F24" s="40">
        <v>3886.5</v>
      </c>
      <c r="G24" s="40">
        <v>409.7</v>
      </c>
      <c r="H24" s="40">
        <v>162</v>
      </c>
    </row>
    <row r="25" spans="1:8" ht="15">
      <c r="A25"/>
      <c r="B25"/>
      <c r="C25" s="46" t="s">
        <v>112</v>
      </c>
      <c r="D25" s="3">
        <v>450</v>
      </c>
      <c r="E25" s="3">
        <v>806.25</v>
      </c>
      <c r="F25" s="40">
        <v>420</v>
      </c>
      <c r="G25" s="40">
        <v>600</v>
      </c>
      <c r="H25" s="40"/>
    </row>
    <row r="26" spans="1:8" ht="15">
      <c r="A26"/>
      <c r="B26"/>
      <c r="C26" s="46" t="s">
        <v>17</v>
      </c>
      <c r="D26" s="3">
        <v>200</v>
      </c>
      <c r="E26" s="3">
        <v>0</v>
      </c>
      <c r="F26" s="40">
        <v>0</v>
      </c>
      <c r="G26" s="40">
        <v>1628.45</v>
      </c>
      <c r="H26" s="40">
        <v>546</v>
      </c>
    </row>
    <row r="27" spans="1:8" ht="15">
      <c r="A27"/>
      <c r="B27"/>
      <c r="C27" s="46" t="s">
        <v>18</v>
      </c>
      <c r="D27" s="3">
        <v>770</v>
      </c>
      <c r="E27" s="3">
        <v>1050</v>
      </c>
      <c r="F27" s="40">
        <v>1050</v>
      </c>
      <c r="G27" s="40">
        <v>945</v>
      </c>
      <c r="H27" s="40">
        <v>1050</v>
      </c>
    </row>
    <row r="28" spans="1:8" ht="15">
      <c r="A28"/>
      <c r="B28"/>
      <c r="C28" s="46" t="s">
        <v>113</v>
      </c>
      <c r="D28" s="3">
        <v>986.5</v>
      </c>
      <c r="E28" s="3">
        <v>210</v>
      </c>
      <c r="F28" s="40">
        <v>2347</v>
      </c>
      <c r="G28" s="40">
        <v>150</v>
      </c>
      <c r="H28" s="40">
        <v>198</v>
      </c>
    </row>
    <row r="29" spans="1:8" ht="15">
      <c r="A29"/>
      <c r="B29"/>
      <c r="C29" s="46" t="s">
        <v>114</v>
      </c>
      <c r="D29" s="3">
        <f>Ark1!D146</f>
        <v>0</v>
      </c>
      <c r="E29" s="3">
        <v>2794</v>
      </c>
      <c r="F29" s="50">
        <v>225</v>
      </c>
      <c r="G29" s="50">
        <v>2314.7</v>
      </c>
      <c r="H29" s="40">
        <v>10000</v>
      </c>
    </row>
    <row r="30" spans="1:8" ht="15">
      <c r="A30"/>
      <c r="B30"/>
      <c r="C30" s="51" t="s">
        <v>108</v>
      </c>
      <c r="D30" s="39">
        <f>SUM(D18:D29)</f>
        <v>72636.57999999999</v>
      </c>
      <c r="E30" s="39">
        <f>SUM(E18:E29)</f>
        <v>104182.09999999999</v>
      </c>
      <c r="F30" s="49">
        <f>SUM(F18:F29)</f>
        <v>119581.25</v>
      </c>
      <c r="G30" s="49">
        <f>SUM(G18:G29)</f>
        <v>66126.15999999999</v>
      </c>
      <c r="H30" s="49">
        <f>SUM(H18:H29)</f>
        <v>55378.5</v>
      </c>
    </row>
    <row r="31" spans="1:8" ht="15">
      <c r="A31"/>
      <c r="B31"/>
      <c r="C31" s="47" t="s">
        <v>130</v>
      </c>
      <c r="D31" s="38">
        <f>D13-D30</f>
        <v>-2352.829999999987</v>
      </c>
      <c r="E31" s="38">
        <v>-9011.32</v>
      </c>
      <c r="F31" s="48">
        <v>-25095.9</v>
      </c>
      <c r="G31" s="48">
        <v>19544.55</v>
      </c>
      <c r="H31" s="48">
        <f>H13-H30</f>
        <v>39507.83</v>
      </c>
    </row>
    <row r="32" spans="1:8" ht="12.75">
      <c r="A32"/>
      <c r="B32"/>
      <c r="C32" s="40" t="s">
        <v>108</v>
      </c>
      <c r="D32" s="29">
        <f>SUM(D30:D31)</f>
        <v>70283.75</v>
      </c>
      <c r="E32" s="29">
        <f>SUM(E30:E31)</f>
        <v>95170.78</v>
      </c>
      <c r="F32" s="40">
        <f>SUM(F30:F31)</f>
        <v>94485.35</v>
      </c>
      <c r="G32" s="40">
        <f>SUM(G30:G31)</f>
        <v>85670.70999999999</v>
      </c>
      <c r="H32" s="40">
        <f>H30+H31</f>
        <v>94886.33</v>
      </c>
    </row>
    <row r="33" spans="1:8" ht="12.75">
      <c r="A33"/>
      <c r="B33"/>
      <c r="C33"/>
      <c r="D33" s="27"/>
      <c r="E33" s="27"/>
      <c r="F33"/>
      <c r="G33"/>
      <c r="H33" s="40"/>
    </row>
    <row r="34" spans="1:8" ht="12.75">
      <c r="A34"/>
      <c r="B34"/>
      <c r="C34"/>
      <c r="D34" s="27"/>
      <c r="E34" s="27"/>
      <c r="F34"/>
      <c r="G34"/>
      <c r="H34" s="40"/>
    </row>
    <row r="35" spans="1:8" ht="12.75">
      <c r="A35"/>
      <c r="B35"/>
      <c r="C35"/>
      <c r="D35" s="27"/>
      <c r="E35" s="27"/>
      <c r="F35"/>
      <c r="G35"/>
      <c r="H35" s="40">
        <f>H36-H31</f>
        <v>17183.719999999987</v>
      </c>
    </row>
    <row r="36" spans="1:8" ht="12.75">
      <c r="A36"/>
      <c r="B36"/>
      <c r="C36" t="s">
        <v>131</v>
      </c>
      <c r="D36" s="27">
        <f>Ark1!D153</f>
        <v>39776.05</v>
      </c>
      <c r="E36" s="27">
        <f>D36-D31</f>
        <v>42128.87999999999</v>
      </c>
      <c r="F36">
        <f>E36-E31</f>
        <v>51140.19999999999</v>
      </c>
      <c r="G36">
        <f>F36-F31</f>
        <v>76236.09999999999</v>
      </c>
      <c r="H36" s="40">
        <f>G36-G31</f>
        <v>56691.54999999999</v>
      </c>
    </row>
    <row r="37" spans="1:8" ht="12.75">
      <c r="A37"/>
      <c r="B37"/>
      <c r="C37"/>
      <c r="D37" s="27"/>
      <c r="E37" s="27"/>
      <c r="F37"/>
      <c r="G37"/>
      <c r="H37" s="40"/>
    </row>
    <row r="38" spans="1:8" ht="12.75">
      <c r="A38"/>
      <c r="B38"/>
      <c r="C38"/>
      <c r="D38" s="27"/>
      <c r="E38" s="27"/>
      <c r="F38"/>
      <c r="G38"/>
      <c r="H38" s="40"/>
    </row>
    <row r="39" spans="1:8" ht="12.75">
      <c r="A39"/>
      <c r="B39"/>
      <c r="C39"/>
      <c r="D39" s="27"/>
      <c r="E39" s="27"/>
      <c r="F39"/>
      <c r="G39"/>
      <c r="H39" s="40"/>
    </row>
    <row r="40" spans="1:8" ht="12.75">
      <c r="A40"/>
      <c r="B40"/>
      <c r="C40"/>
      <c r="D40" s="27"/>
      <c r="E40" s="27"/>
      <c r="F40"/>
      <c r="G40"/>
      <c r="H40" s="40"/>
    </row>
    <row r="41" spans="1:8" ht="12.75">
      <c r="A41"/>
      <c r="B41"/>
      <c r="C41"/>
      <c r="D41" s="27"/>
      <c r="E41" s="27"/>
      <c r="F41"/>
      <c r="G41"/>
      <c r="H41" s="40"/>
    </row>
    <row r="42" spans="1:8" ht="12.75">
      <c r="A42"/>
      <c r="B42"/>
      <c r="C42"/>
      <c r="D42" s="27"/>
      <c r="E42" s="27"/>
      <c r="F42"/>
      <c r="G42"/>
      <c r="H42" s="40"/>
    </row>
    <row r="43" spans="1:8" ht="12.75">
      <c r="A43"/>
      <c r="B43"/>
      <c r="C43"/>
      <c r="D43" s="27"/>
      <c r="E43" s="27"/>
      <c r="F43"/>
      <c r="G43"/>
      <c r="H43" s="40"/>
    </row>
    <row r="44" spans="1:8" ht="12.75">
      <c r="A44"/>
      <c r="B44"/>
      <c r="C44"/>
      <c r="D44" s="27"/>
      <c r="E44" s="27"/>
      <c r="F44"/>
      <c r="G44"/>
      <c r="H44" s="40"/>
    </row>
    <row r="45" spans="1:8" ht="12.75">
      <c r="A45"/>
      <c r="B45"/>
      <c r="C45"/>
      <c r="D45" s="27"/>
      <c r="E45" s="27"/>
      <c r="F45"/>
      <c r="G45"/>
      <c r="H45" s="40"/>
    </row>
    <row r="46" spans="1:8" ht="12.75">
      <c r="A46"/>
      <c r="B46"/>
      <c r="C46"/>
      <c r="D46" s="27"/>
      <c r="E46" s="27"/>
      <c r="F46"/>
      <c r="G46"/>
      <c r="H46" s="40"/>
    </row>
    <row r="47" spans="1:8" ht="12.75">
      <c r="A47"/>
      <c r="B47"/>
      <c r="C47"/>
      <c r="D47" s="27"/>
      <c r="E47" s="27"/>
      <c r="F47"/>
      <c r="G47"/>
      <c r="H47" s="40"/>
    </row>
    <row r="48" spans="1:8" ht="12.75">
      <c r="A48"/>
      <c r="B48"/>
      <c r="C48"/>
      <c r="D48" s="27"/>
      <c r="E48" s="27"/>
      <c r="F48"/>
      <c r="G48"/>
      <c r="H48" s="40"/>
    </row>
    <row r="49" spans="1:8" ht="12.75">
      <c r="A49"/>
      <c r="B49"/>
      <c r="C49"/>
      <c r="D49" s="27"/>
      <c r="E49" s="27"/>
      <c r="F49"/>
      <c r="G49"/>
      <c r="H49" s="40"/>
    </row>
    <row r="50" spans="1:8" ht="12.75">
      <c r="A50"/>
      <c r="B50"/>
      <c r="C50"/>
      <c r="D50" s="27"/>
      <c r="E50" s="27"/>
      <c r="F50"/>
      <c r="G50"/>
      <c r="H50" s="40"/>
    </row>
    <row r="51" spans="1:8" ht="12.75">
      <c r="A51"/>
      <c r="B51"/>
      <c r="C51"/>
      <c r="D51" s="27"/>
      <c r="E51" s="27"/>
      <c r="F51"/>
      <c r="G51"/>
      <c r="H51" s="40"/>
    </row>
  </sheetData>
  <sheetProtection/>
  <printOptions/>
  <pageMargins left="1.0361111111111112" right="0.35208333333333336" top="1.18125" bottom="0.098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Claus Münchow</cp:lastModifiedBy>
  <dcterms:created xsi:type="dcterms:W3CDTF">2009-08-19T16:16:53Z</dcterms:created>
  <dcterms:modified xsi:type="dcterms:W3CDTF">2009-08-19T16:16:53Z</dcterms:modified>
  <cp:category/>
  <cp:version/>
  <cp:contentType/>
  <cp:contentStatus/>
</cp:coreProperties>
</file>